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20730" windowHeight="11040" activeTab="5"/>
  </bookViews>
  <sheets>
    <sheet name="Planilha de Gestão de Riscos" sheetId="17" r:id="rId1"/>
    <sheet name="Matriz Probabilidade Impacto" sheetId="21" state="hidden" r:id="rId2"/>
    <sheet name="Matriz Nível de Risco" sheetId="23" state="hidden" r:id="rId3"/>
    <sheet name="Matriz probabilidade X impacto" sheetId="24" state="hidden" r:id="rId4"/>
    <sheet name="Escala Probabilidade e Impacto" sheetId="27" r:id="rId5"/>
    <sheet name="Resumo da Gestão de Risco" sheetId="28" r:id="rId6"/>
  </sheets>
  <definedNames>
    <definedName name="_xlnm._FilterDatabase" localSheetId="5" hidden="1">'Resumo da Gestão de Risco'!$B$4:$H$95</definedName>
    <definedName name="_xlnm.Print_Area" localSheetId="0">'Planilha de Gestão de Riscos'!$B$2:$W$83</definedName>
    <definedName name="_xlnm.Print_Area" localSheetId="5">'Resumo da Gestão de Risco'!$B$2:$H$80</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9" i="17"/>
  <c r="M9" s="1"/>
  <c r="L9" s="1"/>
  <c r="I9"/>
  <c r="D95" i="28" l="1"/>
  <c r="G94"/>
  <c r="D94"/>
  <c r="C94"/>
  <c r="G93"/>
  <c r="D93"/>
  <c r="C93"/>
  <c r="G92"/>
  <c r="D92"/>
  <c r="C92"/>
  <c r="G91"/>
  <c r="D91"/>
  <c r="C91"/>
  <c r="G90"/>
  <c r="D90"/>
  <c r="C90"/>
  <c r="G89"/>
  <c r="D89"/>
  <c r="C89"/>
  <c r="G88"/>
  <c r="D88"/>
  <c r="C88"/>
  <c r="G87"/>
  <c r="D87"/>
  <c r="C87"/>
  <c r="G86"/>
  <c r="D86"/>
  <c r="C86"/>
  <c r="G85"/>
  <c r="D85"/>
  <c r="C85"/>
  <c r="G84"/>
  <c r="D84"/>
  <c r="C84"/>
  <c r="G83"/>
  <c r="D83"/>
  <c r="C83"/>
  <c r="G82"/>
  <c r="D82"/>
  <c r="C82"/>
  <c r="G81"/>
  <c r="D81"/>
  <c r="C81"/>
  <c r="G80"/>
  <c r="D80"/>
  <c r="C80"/>
  <c r="G79"/>
  <c r="D79"/>
  <c r="C79"/>
  <c r="G78"/>
  <c r="D78"/>
  <c r="C78"/>
  <c r="G77"/>
  <c r="D77"/>
  <c r="C77"/>
  <c r="G76"/>
  <c r="D76"/>
  <c r="C76"/>
  <c r="G75"/>
  <c r="D75"/>
  <c r="C75"/>
  <c r="G74"/>
  <c r="D74"/>
  <c r="C74"/>
  <c r="G73"/>
  <c r="D73"/>
  <c r="C73"/>
  <c r="G72"/>
  <c r="D72"/>
  <c r="C72"/>
  <c r="G71"/>
  <c r="D71"/>
  <c r="C71"/>
  <c r="G70"/>
  <c r="D70"/>
  <c r="C70"/>
  <c r="G69"/>
  <c r="D69"/>
  <c r="C69"/>
  <c r="G68"/>
  <c r="D68"/>
  <c r="C68"/>
  <c r="G67"/>
  <c r="D67"/>
  <c r="C67"/>
  <c r="G66"/>
  <c r="D66"/>
  <c r="C66"/>
  <c r="G65"/>
  <c r="D65"/>
  <c r="C65"/>
  <c r="G64"/>
  <c r="D64"/>
  <c r="C64"/>
  <c r="G63"/>
  <c r="D63"/>
  <c r="C63"/>
  <c r="G62"/>
  <c r="D62"/>
  <c r="C62"/>
  <c r="G61"/>
  <c r="D61"/>
  <c r="C61"/>
  <c r="G60"/>
  <c r="D60"/>
  <c r="C60"/>
  <c r="G59"/>
  <c r="D59"/>
  <c r="C59"/>
  <c r="G58"/>
  <c r="D58"/>
  <c r="C58"/>
  <c r="G57"/>
  <c r="D57"/>
  <c r="C57"/>
  <c r="G56"/>
  <c r="D56"/>
  <c r="C56"/>
  <c r="G55"/>
  <c r="D55"/>
  <c r="C55"/>
  <c r="G54"/>
  <c r="D54"/>
  <c r="C54"/>
  <c r="G53"/>
  <c r="D53"/>
  <c r="C53"/>
  <c r="G52"/>
  <c r="D52"/>
  <c r="C52"/>
  <c r="G51"/>
  <c r="D51"/>
  <c r="C51"/>
  <c r="G50"/>
  <c r="D50"/>
  <c r="C50"/>
  <c r="G49"/>
  <c r="D49"/>
  <c r="C49"/>
  <c r="G48"/>
  <c r="D48"/>
  <c r="C48"/>
  <c r="G47"/>
  <c r="D47"/>
  <c r="C47"/>
  <c r="G46"/>
  <c r="D46"/>
  <c r="C46"/>
  <c r="G45"/>
  <c r="D45"/>
  <c r="C45"/>
  <c r="G44"/>
  <c r="D44"/>
  <c r="C44"/>
  <c r="G43"/>
  <c r="D43"/>
  <c r="C43"/>
  <c r="G42"/>
  <c r="D42"/>
  <c r="C42"/>
  <c r="G41"/>
  <c r="D41"/>
  <c r="C41"/>
  <c r="G40"/>
  <c r="D40"/>
  <c r="C40"/>
  <c r="G39"/>
  <c r="D39"/>
  <c r="C39"/>
  <c r="G38"/>
  <c r="D38"/>
  <c r="C38"/>
  <c r="G37"/>
  <c r="D37"/>
  <c r="C37"/>
  <c r="G36"/>
  <c r="D36"/>
  <c r="C36"/>
  <c r="G35"/>
  <c r="D35"/>
  <c r="C35"/>
  <c r="G34"/>
  <c r="D34"/>
  <c r="C34"/>
  <c r="G33"/>
  <c r="D33"/>
  <c r="C33"/>
  <c r="G32"/>
  <c r="D32"/>
  <c r="C32"/>
  <c r="G31"/>
  <c r="D31"/>
  <c r="C31"/>
  <c r="G30"/>
  <c r="D30"/>
  <c r="C30"/>
  <c r="G29"/>
  <c r="D29"/>
  <c r="C29"/>
  <c r="G28"/>
  <c r="D28"/>
  <c r="C28"/>
  <c r="G27"/>
  <c r="D27"/>
  <c r="C27"/>
  <c r="G26"/>
  <c r="D26"/>
  <c r="C26"/>
  <c r="G25"/>
  <c r="D25"/>
  <c r="C25"/>
  <c r="G24"/>
  <c r="D24"/>
  <c r="C24"/>
  <c r="G23"/>
  <c r="D23"/>
  <c r="C23"/>
  <c r="G22"/>
  <c r="D22"/>
  <c r="C22"/>
  <c r="G21"/>
  <c r="D21"/>
  <c r="C21"/>
  <c r="G20"/>
  <c r="D20"/>
  <c r="C20"/>
  <c r="G19"/>
  <c r="D19"/>
  <c r="C19"/>
  <c r="G18"/>
  <c r="D18"/>
  <c r="C18"/>
  <c r="G17"/>
  <c r="D17"/>
  <c r="C17"/>
  <c r="G16"/>
  <c r="D16"/>
  <c r="C16"/>
  <c r="G15"/>
  <c r="D15"/>
  <c r="C15"/>
  <c r="G14"/>
  <c r="D14"/>
  <c r="C14"/>
  <c r="G13"/>
  <c r="D13"/>
  <c r="C13"/>
  <c r="G12"/>
  <c r="D12"/>
  <c r="C12"/>
  <c r="G11"/>
  <c r="D11"/>
  <c r="C11"/>
  <c r="G10"/>
  <c r="D10"/>
  <c r="C10"/>
  <c r="G9"/>
  <c r="D9"/>
  <c r="C9"/>
  <c r="G8"/>
  <c r="D8"/>
  <c r="C8"/>
  <c r="G7"/>
  <c r="D7"/>
  <c r="C7"/>
  <c r="G6"/>
  <c r="D6"/>
  <c r="C6"/>
  <c r="M97" i="17"/>
  <c r="L97" s="1"/>
  <c r="N97" s="1"/>
  <c r="K97"/>
  <c r="I97"/>
  <c r="M96"/>
  <c r="L96" s="1"/>
  <c r="K96"/>
  <c r="I96"/>
  <c r="M95"/>
  <c r="L95" s="1"/>
  <c r="T95" s="1"/>
  <c r="K95"/>
  <c r="I95"/>
  <c r="M94"/>
  <c r="L94" s="1"/>
  <c r="E91" i="28" s="1"/>
  <c r="K94" i="17"/>
  <c r="I94"/>
  <c r="M93"/>
  <c r="L93" s="1"/>
  <c r="N93" s="1"/>
  <c r="K93"/>
  <c r="I93"/>
  <c r="M92"/>
  <c r="L92"/>
  <c r="K92"/>
  <c r="I92"/>
  <c r="M91"/>
  <c r="L91" s="1"/>
  <c r="T91" s="1"/>
  <c r="K91"/>
  <c r="I91"/>
  <c r="M90"/>
  <c r="L90" s="1"/>
  <c r="E87" i="28" s="1"/>
  <c r="K90" i="17"/>
  <c r="I90"/>
  <c r="M89"/>
  <c r="L89" s="1"/>
  <c r="N89" s="1"/>
  <c r="K89"/>
  <c r="I89"/>
  <c r="M88"/>
  <c r="L88" s="1"/>
  <c r="K88"/>
  <c r="I88"/>
  <c r="M87"/>
  <c r="L87" s="1"/>
  <c r="T87" s="1"/>
  <c r="K87"/>
  <c r="I87"/>
  <c r="M86"/>
  <c r="L86" s="1"/>
  <c r="E83" i="28" s="1"/>
  <c r="K86" i="17"/>
  <c r="I86"/>
  <c r="M85"/>
  <c r="L85" s="1"/>
  <c r="N85" s="1"/>
  <c r="K85"/>
  <c r="I85"/>
  <c r="M84"/>
  <c r="L84"/>
  <c r="K84"/>
  <c r="I84"/>
  <c r="M83"/>
  <c r="L83" s="1"/>
  <c r="T83" s="1"/>
  <c r="K83"/>
  <c r="I83"/>
  <c r="M82"/>
  <c r="L82" s="1"/>
  <c r="E79" i="28" s="1"/>
  <c r="K82" i="17"/>
  <c r="I82"/>
  <c r="M81"/>
  <c r="L81" s="1"/>
  <c r="N81" s="1"/>
  <c r="K81"/>
  <c r="I81"/>
  <c r="M80"/>
  <c r="L80" s="1"/>
  <c r="K80"/>
  <c r="I80"/>
  <c r="M79"/>
  <c r="L79" s="1"/>
  <c r="T79" s="1"/>
  <c r="K79"/>
  <c r="I79"/>
  <c r="M78"/>
  <c r="L78" s="1"/>
  <c r="E75" i="28" s="1"/>
  <c r="K78" i="17"/>
  <c r="I78"/>
  <c r="M77"/>
  <c r="L77" s="1"/>
  <c r="N77" s="1"/>
  <c r="K77"/>
  <c r="I77"/>
  <c r="M76"/>
  <c r="L76" s="1"/>
  <c r="K76"/>
  <c r="I76"/>
  <c r="M75"/>
  <c r="L75" s="1"/>
  <c r="T75" s="1"/>
  <c r="K75"/>
  <c r="I75"/>
  <c r="M74"/>
  <c r="L74" s="1"/>
  <c r="E71" i="28" s="1"/>
  <c r="K74" i="17"/>
  <c r="I74"/>
  <c r="M73"/>
  <c r="L73" s="1"/>
  <c r="N73" s="1"/>
  <c r="K73"/>
  <c r="I73"/>
  <c r="M72"/>
  <c r="L72" s="1"/>
  <c r="K72"/>
  <c r="I72"/>
  <c r="M71"/>
  <c r="L71" s="1"/>
  <c r="T71" s="1"/>
  <c r="K71"/>
  <c r="I71"/>
  <c r="M70"/>
  <c r="L70" s="1"/>
  <c r="E67" i="28" s="1"/>
  <c r="K70" i="17"/>
  <c r="I70"/>
  <c r="M69"/>
  <c r="L69" s="1"/>
  <c r="N69" s="1"/>
  <c r="K69"/>
  <c r="I69"/>
  <c r="M68"/>
  <c r="L68" s="1"/>
  <c r="K68"/>
  <c r="I68"/>
  <c r="M67"/>
  <c r="L67" s="1"/>
  <c r="T67" s="1"/>
  <c r="K67"/>
  <c r="I67"/>
  <c r="M66"/>
  <c r="L66" s="1"/>
  <c r="E63" i="28" s="1"/>
  <c r="K66" i="17"/>
  <c r="I66"/>
  <c r="M65"/>
  <c r="L65" s="1"/>
  <c r="N65" s="1"/>
  <c r="K65"/>
  <c r="I65"/>
  <c r="M64"/>
  <c r="L64" s="1"/>
  <c r="K64"/>
  <c r="I64"/>
  <c r="M63"/>
  <c r="L63" s="1"/>
  <c r="T63" s="1"/>
  <c r="K63"/>
  <c r="I63"/>
  <c r="M62"/>
  <c r="L62" s="1"/>
  <c r="E59" i="28" s="1"/>
  <c r="K62" i="17"/>
  <c r="I62"/>
  <c r="M61"/>
  <c r="L61" s="1"/>
  <c r="N61" s="1"/>
  <c r="K61"/>
  <c r="I61"/>
  <c r="M60"/>
  <c r="L60" s="1"/>
  <c r="K60"/>
  <c r="I60"/>
  <c r="M59"/>
  <c r="L59" s="1"/>
  <c r="T59" s="1"/>
  <c r="K59"/>
  <c r="I59"/>
  <c r="M58"/>
  <c r="L58" s="1"/>
  <c r="E55" i="28" s="1"/>
  <c r="K58" i="17"/>
  <c r="I58"/>
  <c r="M57"/>
  <c r="L57" s="1"/>
  <c r="N57" s="1"/>
  <c r="K57"/>
  <c r="I57"/>
  <c r="M56"/>
  <c r="L56" s="1"/>
  <c r="K56"/>
  <c r="I56"/>
  <c r="M55"/>
  <c r="L55" s="1"/>
  <c r="T55" s="1"/>
  <c r="K55"/>
  <c r="I55"/>
  <c r="M54"/>
  <c r="L54" s="1"/>
  <c r="E51" i="28" s="1"/>
  <c r="K54" i="17"/>
  <c r="I54"/>
  <c r="M53"/>
  <c r="L53" s="1"/>
  <c r="N53" s="1"/>
  <c r="K53"/>
  <c r="I53"/>
  <c r="M52"/>
  <c r="L52" s="1"/>
  <c r="K52"/>
  <c r="I52"/>
  <c r="M51"/>
  <c r="L51" s="1"/>
  <c r="T51" s="1"/>
  <c r="K51"/>
  <c r="I51"/>
  <c r="M50"/>
  <c r="L50" s="1"/>
  <c r="E47" i="28" s="1"/>
  <c r="K50" i="17"/>
  <c r="I50"/>
  <c r="M49"/>
  <c r="L49" s="1"/>
  <c r="N49" s="1"/>
  <c r="K49"/>
  <c r="I49"/>
  <c r="M48"/>
  <c r="L48" s="1"/>
  <c r="K48"/>
  <c r="I48"/>
  <c r="M47"/>
  <c r="L47" s="1"/>
  <c r="T47" s="1"/>
  <c r="K47"/>
  <c r="I47"/>
  <c r="M46"/>
  <c r="L46" s="1"/>
  <c r="E43" i="28" s="1"/>
  <c r="K46" i="17"/>
  <c r="I46"/>
  <c r="M45"/>
  <c r="L45" s="1"/>
  <c r="N45" s="1"/>
  <c r="K45"/>
  <c r="I45"/>
  <c r="M44"/>
  <c r="L44"/>
  <c r="K44"/>
  <c r="I44"/>
  <c r="M43"/>
  <c r="L43" s="1"/>
  <c r="T43" s="1"/>
  <c r="K43"/>
  <c r="I43"/>
  <c r="M42"/>
  <c r="L42" s="1"/>
  <c r="E39" i="28" s="1"/>
  <c r="K42" i="17"/>
  <c r="I42"/>
  <c r="M41"/>
  <c r="L41" s="1"/>
  <c r="N41" s="1"/>
  <c r="K41"/>
  <c r="I41"/>
  <c r="M40"/>
  <c r="L40" s="1"/>
  <c r="K40"/>
  <c r="I40"/>
  <c r="M39"/>
  <c r="L39" s="1"/>
  <c r="T39" s="1"/>
  <c r="K39"/>
  <c r="I39"/>
  <c r="M38"/>
  <c r="L38" s="1"/>
  <c r="E35" i="28" s="1"/>
  <c r="K38" i="17"/>
  <c r="I38"/>
  <c r="M37"/>
  <c r="L37" s="1"/>
  <c r="N37" s="1"/>
  <c r="K37"/>
  <c r="I37"/>
  <c r="M36"/>
  <c r="L36" s="1"/>
  <c r="T36" s="1"/>
  <c r="K36"/>
  <c r="I36"/>
  <c r="M35"/>
  <c r="L35" s="1"/>
  <c r="T35" s="1"/>
  <c r="K35"/>
  <c r="I35"/>
  <c r="M34"/>
  <c r="L34" s="1"/>
  <c r="E31" i="28" s="1"/>
  <c r="K34" i="17"/>
  <c r="I34"/>
  <c r="M33"/>
  <c r="L33" s="1"/>
  <c r="N33" s="1"/>
  <c r="K33"/>
  <c r="I33"/>
  <c r="M32"/>
  <c r="L32" s="1"/>
  <c r="K32"/>
  <c r="I32"/>
  <c r="M31"/>
  <c r="L31" s="1"/>
  <c r="T31" s="1"/>
  <c r="K31"/>
  <c r="I31"/>
  <c r="M30"/>
  <c r="L30" s="1"/>
  <c r="E27" i="28" s="1"/>
  <c r="K30" i="17"/>
  <c r="I30"/>
  <c r="M29"/>
  <c r="L29" s="1"/>
  <c r="N29" s="1"/>
  <c r="K29"/>
  <c r="I29"/>
  <c r="M28"/>
  <c r="L28"/>
  <c r="T28" s="1"/>
  <c r="K28"/>
  <c r="I28"/>
  <c r="M27"/>
  <c r="L27" s="1"/>
  <c r="T27" s="1"/>
  <c r="K27"/>
  <c r="I27"/>
  <c r="M26"/>
  <c r="L26" s="1"/>
  <c r="E23" i="28" s="1"/>
  <c r="K26" i="17"/>
  <c r="I26"/>
  <c r="M25"/>
  <c r="L25" s="1"/>
  <c r="N25" s="1"/>
  <c r="K25"/>
  <c r="I25"/>
  <c r="M24"/>
  <c r="L24" s="1"/>
  <c r="K24"/>
  <c r="I24"/>
  <c r="M23"/>
  <c r="L23" s="1"/>
  <c r="T23" s="1"/>
  <c r="K23"/>
  <c r="I23"/>
  <c r="K22"/>
  <c r="M22" s="1"/>
  <c r="L22" s="1"/>
  <c r="E19" i="28" s="1"/>
  <c r="I22" i="17"/>
  <c r="K21"/>
  <c r="M21" s="1"/>
  <c r="L21" s="1"/>
  <c r="N21" s="1"/>
  <c r="I21"/>
  <c r="K20"/>
  <c r="M20" s="1"/>
  <c r="L20" s="1"/>
  <c r="I20"/>
  <c r="K19"/>
  <c r="M19" s="1"/>
  <c r="L19" s="1"/>
  <c r="I19"/>
  <c r="K18"/>
  <c r="I18"/>
  <c r="K17"/>
  <c r="M17" s="1"/>
  <c r="L17" s="1"/>
  <c r="N17" s="1"/>
  <c r="I17"/>
  <c r="K16"/>
  <c r="M16" s="1"/>
  <c r="L16" s="1"/>
  <c r="I16"/>
  <c r="K15"/>
  <c r="I15"/>
  <c r="K14"/>
  <c r="I14"/>
  <c r="K12"/>
  <c r="I12"/>
  <c r="K11"/>
  <c r="I11"/>
  <c r="M18" l="1"/>
  <c r="L18" s="1"/>
  <c r="E15" i="28" s="1"/>
  <c r="M15" i="17"/>
  <c r="L15" s="1"/>
  <c r="E12" i="28" s="1"/>
  <c r="M12" i="17"/>
  <c r="L12" s="1"/>
  <c r="E9" i="28" s="1"/>
  <c r="M14" i="17"/>
  <c r="L14" s="1"/>
  <c r="E11" i="28" s="1"/>
  <c r="M11" i="17"/>
  <c r="L11" s="1"/>
  <c r="E8" i="28" s="1"/>
  <c r="M13" i="17"/>
  <c r="L13" s="1"/>
  <c r="H10" i="28"/>
  <c r="N48" i="17"/>
  <c r="E45" i="28"/>
  <c r="T48" i="17"/>
  <c r="N80"/>
  <c r="E77" i="28"/>
  <c r="T80" i="17"/>
  <c r="N16"/>
  <c r="E13" i="28"/>
  <c r="N32" i="17"/>
  <c r="E29" i="28"/>
  <c r="T32" i="17"/>
  <c r="N56"/>
  <c r="E53" i="28"/>
  <c r="T56" i="17"/>
  <c r="N88"/>
  <c r="E85" i="28"/>
  <c r="T88" i="17"/>
  <c r="N64"/>
  <c r="E61" i="28"/>
  <c r="T64" i="17"/>
  <c r="N96"/>
  <c r="E93" i="28"/>
  <c r="T96" i="17"/>
  <c r="N24"/>
  <c r="E21" i="28"/>
  <c r="T24" i="17"/>
  <c r="N40"/>
  <c r="E37" i="28"/>
  <c r="T40" i="17"/>
  <c r="N72"/>
  <c r="E69" i="28"/>
  <c r="T72" i="17"/>
  <c r="V31"/>
  <c r="H28" i="28" s="1"/>
  <c r="F28"/>
  <c r="V55" i="17"/>
  <c r="H52" i="28" s="1"/>
  <c r="F52"/>
  <c r="V63" i="17"/>
  <c r="H60" i="28" s="1"/>
  <c r="F60"/>
  <c r="V71" i="17"/>
  <c r="H68" i="28" s="1"/>
  <c r="F68"/>
  <c r="V79" i="17"/>
  <c r="H76" i="28" s="1"/>
  <c r="F76"/>
  <c r="V87" i="17"/>
  <c r="H84" i="28" s="1"/>
  <c r="F84"/>
  <c r="V95" i="17"/>
  <c r="H92" i="28" s="1"/>
  <c r="F92"/>
  <c r="E20"/>
  <c r="E28"/>
  <c r="E36"/>
  <c r="E44"/>
  <c r="E52"/>
  <c r="E60"/>
  <c r="E68"/>
  <c r="E76"/>
  <c r="E84"/>
  <c r="E92"/>
  <c r="V39" i="17"/>
  <c r="H36" i="28" s="1"/>
  <c r="F36"/>
  <c r="N20" i="17"/>
  <c r="E17" i="28"/>
  <c r="N28" i="17"/>
  <c r="E25" i="28"/>
  <c r="N36" i="17"/>
  <c r="E33" i="28"/>
  <c r="N44" i="17"/>
  <c r="E41" i="28"/>
  <c r="N52" i="17"/>
  <c r="E49" i="28"/>
  <c r="N60" i="17"/>
  <c r="E57" i="28"/>
  <c r="N68" i="17"/>
  <c r="E65" i="28"/>
  <c r="N76" i="17"/>
  <c r="E73" i="28"/>
  <c r="N84" i="17"/>
  <c r="E81" i="28"/>
  <c r="N92" i="17"/>
  <c r="E89" i="28"/>
  <c r="E18"/>
  <c r="E26"/>
  <c r="E34"/>
  <c r="E42"/>
  <c r="E50"/>
  <c r="E58"/>
  <c r="E66"/>
  <c r="E74"/>
  <c r="E82"/>
  <c r="E90"/>
  <c r="V23" i="17"/>
  <c r="H20" i="28" s="1"/>
  <c r="F20"/>
  <c r="V47" i="17"/>
  <c r="H44" i="28" s="1"/>
  <c r="F44"/>
  <c r="H16"/>
  <c r="F16"/>
  <c r="V27" i="17"/>
  <c r="H24" i="28" s="1"/>
  <c r="F24"/>
  <c r="V35" i="17"/>
  <c r="H32" i="28" s="1"/>
  <c r="F32"/>
  <c r="V43" i="17"/>
  <c r="H40" i="28" s="1"/>
  <c r="F40"/>
  <c r="V51" i="17"/>
  <c r="H48" i="28" s="1"/>
  <c r="F48"/>
  <c r="V59" i="17"/>
  <c r="H56" i="28" s="1"/>
  <c r="F56"/>
  <c r="V67" i="17"/>
  <c r="H64" i="28" s="1"/>
  <c r="F64"/>
  <c r="V75" i="17"/>
  <c r="H72" i="28" s="1"/>
  <c r="F72"/>
  <c r="V83" i="17"/>
  <c r="H80" i="28" s="1"/>
  <c r="F80"/>
  <c r="V91" i="17"/>
  <c r="H88" i="28" s="1"/>
  <c r="F88"/>
  <c r="E16"/>
  <c r="E24"/>
  <c r="E32"/>
  <c r="E40"/>
  <c r="E48"/>
  <c r="E56"/>
  <c r="E64"/>
  <c r="E72"/>
  <c r="E80"/>
  <c r="E88"/>
  <c r="H17"/>
  <c r="F17"/>
  <c r="V28" i="17"/>
  <c r="H25" i="28" s="1"/>
  <c r="F25"/>
  <c r="V36" i="17"/>
  <c r="H33" i="28" s="1"/>
  <c r="F33"/>
  <c r="T44" i="17"/>
  <c r="T52"/>
  <c r="T60"/>
  <c r="T68"/>
  <c r="T76"/>
  <c r="T84"/>
  <c r="T92"/>
  <c r="E14" i="28"/>
  <c r="E22"/>
  <c r="E30"/>
  <c r="E38"/>
  <c r="E46"/>
  <c r="E54"/>
  <c r="E62"/>
  <c r="E70"/>
  <c r="E78"/>
  <c r="E86"/>
  <c r="E94"/>
  <c r="T34" i="17"/>
  <c r="N34"/>
  <c r="T50"/>
  <c r="N50"/>
  <c r="T54"/>
  <c r="N54"/>
  <c r="T58"/>
  <c r="N58"/>
  <c r="T62"/>
  <c r="N62"/>
  <c r="T66"/>
  <c r="N66"/>
  <c r="T70"/>
  <c r="N70"/>
  <c r="T74"/>
  <c r="N74"/>
  <c r="T78"/>
  <c r="N78"/>
  <c r="T82"/>
  <c r="N82"/>
  <c r="T86"/>
  <c r="N86"/>
  <c r="T90"/>
  <c r="N90"/>
  <c r="T94"/>
  <c r="N94"/>
  <c r="N22"/>
  <c r="T38"/>
  <c r="N38"/>
  <c r="T26"/>
  <c r="N26"/>
  <c r="T42"/>
  <c r="N42"/>
  <c r="T30"/>
  <c r="N30"/>
  <c r="T46"/>
  <c r="N46"/>
  <c r="N19"/>
  <c r="N23"/>
  <c r="N27"/>
  <c r="N31"/>
  <c r="N35"/>
  <c r="N39"/>
  <c r="N43"/>
  <c r="N47"/>
  <c r="N51"/>
  <c r="N55"/>
  <c r="N59"/>
  <c r="N63"/>
  <c r="N67"/>
  <c r="N71"/>
  <c r="N75"/>
  <c r="N79"/>
  <c r="N83"/>
  <c r="N87"/>
  <c r="N91"/>
  <c r="N95"/>
  <c r="T25"/>
  <c r="T29"/>
  <c r="T33"/>
  <c r="T37"/>
  <c r="T41"/>
  <c r="T45"/>
  <c r="T49"/>
  <c r="T53"/>
  <c r="T57"/>
  <c r="T61"/>
  <c r="T65"/>
  <c r="T69"/>
  <c r="T73"/>
  <c r="T77"/>
  <c r="T81"/>
  <c r="T85"/>
  <c r="T89"/>
  <c r="T93"/>
  <c r="T97"/>
  <c r="N18" l="1"/>
  <c r="F15" i="28"/>
  <c r="N15" i="17"/>
  <c r="F12" i="28"/>
  <c r="N14" i="17"/>
  <c r="F8" i="28"/>
  <c r="E10"/>
  <c r="F10"/>
  <c r="V77" i="17"/>
  <c r="H74" i="28" s="1"/>
  <c r="F74"/>
  <c r="V45" i="17"/>
  <c r="H42" i="28" s="1"/>
  <c r="F42"/>
  <c r="V29" i="17"/>
  <c r="H26" i="28" s="1"/>
  <c r="F26"/>
  <c r="V89" i="17"/>
  <c r="H86" i="28" s="1"/>
  <c r="F86"/>
  <c r="V73" i="17"/>
  <c r="H70" i="28" s="1"/>
  <c r="F70"/>
  <c r="V57" i="17"/>
  <c r="H54" i="28" s="1"/>
  <c r="F54"/>
  <c r="V41" i="17"/>
  <c r="H38" i="28" s="1"/>
  <c r="F38"/>
  <c r="V25" i="17"/>
  <c r="H22" i="28" s="1"/>
  <c r="F22"/>
  <c r="V46" i="17"/>
  <c r="H43" i="28" s="1"/>
  <c r="F43"/>
  <c r="F9"/>
  <c r="V26" i="17"/>
  <c r="H23" i="28" s="1"/>
  <c r="F23"/>
  <c r="V38" i="17"/>
  <c r="H35" i="28" s="1"/>
  <c r="F35"/>
  <c r="V90" i="17"/>
  <c r="H87" i="28" s="1"/>
  <c r="F87"/>
  <c r="V82" i="17"/>
  <c r="H79" i="28" s="1"/>
  <c r="F79"/>
  <c r="V74" i="17"/>
  <c r="H71" i="28" s="1"/>
  <c r="F71"/>
  <c r="V66" i="17"/>
  <c r="H63" i="28" s="1"/>
  <c r="F63"/>
  <c r="V58" i="17"/>
  <c r="H55" i="28" s="1"/>
  <c r="F55"/>
  <c r="V50" i="17"/>
  <c r="H47" i="28" s="1"/>
  <c r="F47"/>
  <c r="V68" i="17"/>
  <c r="H65" i="28" s="1"/>
  <c r="F65"/>
  <c r="V40" i="17"/>
  <c r="H37" i="28" s="1"/>
  <c r="F37"/>
  <c r="V96" i="17"/>
  <c r="H93" i="28" s="1"/>
  <c r="F93"/>
  <c r="V32" i="17"/>
  <c r="H29" i="28" s="1"/>
  <c r="F29"/>
  <c r="V69" i="17"/>
  <c r="H66" i="28" s="1"/>
  <c r="F66"/>
  <c r="V37" i="17"/>
  <c r="H34" i="28" s="1"/>
  <c r="F34"/>
  <c r="H11"/>
  <c r="F11"/>
  <c r="V92" i="17"/>
  <c r="H89" i="28" s="1"/>
  <c r="F89"/>
  <c r="V60" i="17"/>
  <c r="H57" i="28" s="1"/>
  <c r="F57"/>
  <c r="V72" i="17"/>
  <c r="H69" i="28" s="1"/>
  <c r="F69"/>
  <c r="V56" i="17"/>
  <c r="H53" i="28" s="1"/>
  <c r="F53"/>
  <c r="V48" i="17"/>
  <c r="H45" i="28" s="1"/>
  <c r="F45"/>
  <c r="V93" i="17"/>
  <c r="H90" i="28" s="1"/>
  <c r="F90"/>
  <c r="V85" i="17"/>
  <c r="H82" i="28" s="1"/>
  <c r="F82"/>
  <c r="V53" i="17"/>
  <c r="H50" i="28" s="1"/>
  <c r="F50"/>
  <c r="H18"/>
  <c r="F18"/>
  <c r="V97" i="17"/>
  <c r="H94" i="28" s="1"/>
  <c r="F94"/>
  <c r="V81" i="17"/>
  <c r="H78" i="28" s="1"/>
  <c r="F78"/>
  <c r="V65" i="17"/>
  <c r="H62" i="28" s="1"/>
  <c r="F62"/>
  <c r="V49" i="17"/>
  <c r="H46" i="28" s="1"/>
  <c r="F46"/>
  <c r="V33" i="17"/>
  <c r="H30" i="28" s="1"/>
  <c r="F30"/>
  <c r="H14"/>
  <c r="F14"/>
  <c r="V30" i="17"/>
  <c r="H27" i="28" s="1"/>
  <c r="F27"/>
  <c r="V42" i="17"/>
  <c r="H39" i="28" s="1"/>
  <c r="F39"/>
  <c r="H19"/>
  <c r="F19"/>
  <c r="V94" i="17"/>
  <c r="H91" i="28" s="1"/>
  <c r="F91"/>
  <c r="V86" i="17"/>
  <c r="H83" i="28" s="1"/>
  <c r="F83"/>
  <c r="V78" i="17"/>
  <c r="H75" i="28" s="1"/>
  <c r="F75"/>
  <c r="V70" i="17"/>
  <c r="H67" i="28" s="1"/>
  <c r="F67"/>
  <c r="V62" i="17"/>
  <c r="H59" i="28" s="1"/>
  <c r="F59"/>
  <c r="V54" i="17"/>
  <c r="H51" i="28" s="1"/>
  <c r="F51"/>
  <c r="V34" i="17"/>
  <c r="H31" i="28" s="1"/>
  <c r="F31"/>
  <c r="V84" i="17"/>
  <c r="H81" i="28" s="1"/>
  <c r="F81"/>
  <c r="V52" i="17"/>
  <c r="H49" i="28" s="1"/>
  <c r="F49"/>
  <c r="V88" i="17"/>
  <c r="H85" i="28" s="1"/>
  <c r="F85"/>
  <c r="V80" i="17"/>
  <c r="H77" i="28" s="1"/>
  <c r="F77"/>
  <c r="V61" i="17"/>
  <c r="H58" i="28" s="1"/>
  <c r="F58"/>
  <c r="V76" i="17"/>
  <c r="H73" i="28" s="1"/>
  <c r="F73"/>
  <c r="V44" i="17"/>
  <c r="H41" i="28" s="1"/>
  <c r="F41"/>
  <c r="V24" i="17"/>
  <c r="H21" i="28" s="1"/>
  <c r="F21"/>
  <c r="V64" i="17"/>
  <c r="H61" i="28" s="1"/>
  <c r="F61"/>
  <c r="H13"/>
  <c r="F13"/>
  <c r="M98" i="17"/>
  <c r="K98"/>
  <c r="I98"/>
  <c r="I10"/>
  <c r="H15" i="28" l="1"/>
  <c r="H12"/>
  <c r="H8"/>
  <c r="M10" i="17"/>
  <c r="L98"/>
  <c r="E95" i="28" s="1"/>
  <c r="U98" i="17"/>
  <c r="G95" i="28" s="1"/>
  <c r="L10" i="17" l="1"/>
  <c r="T98"/>
  <c r="F95" i="28" s="1"/>
  <c r="V98" i="17"/>
  <c r="H95" i="28" s="1"/>
  <c r="N98" i="17"/>
  <c r="E6" i="28"/>
  <c r="H7" l="1"/>
  <c r="F7"/>
  <c r="E7"/>
  <c r="H6"/>
  <c r="F6"/>
</calcChain>
</file>

<file path=xl/comments1.xml><?xml version="1.0" encoding="utf-8"?>
<comments xmlns="http://schemas.openxmlformats.org/spreadsheetml/2006/main">
  <authors>
    <author>Autor</author>
  </authors>
  <commentList>
    <comment ref="B5" authorId="0">
      <text>
        <r>
          <rPr>
            <b/>
            <sz val="9"/>
            <color indexed="81"/>
            <rFont val="Tahoma"/>
            <family val="2"/>
          </rPr>
          <t>deve seguir o passo a passo da etapa de identificação do risco descrita na metodologia de gestão de riscos da UFPA</t>
        </r>
      </text>
    </comment>
    <comment ref="H5" authorId="0">
      <text>
        <r>
          <rPr>
            <b/>
            <sz val="9"/>
            <color indexed="81"/>
            <rFont val="Tahoma"/>
            <family val="2"/>
          </rPr>
          <t>deve seguir o passo a passo da etapa de avaliação do risco descrito na metodologia, à exceção dos campos pré-configurados</t>
        </r>
      </text>
    </comment>
    <comment ref="O5" authorId="0">
      <text>
        <r>
          <rPr>
            <b/>
            <sz val="9"/>
            <color indexed="81"/>
            <rFont val="Tahoma"/>
            <family val="2"/>
          </rPr>
          <t>deve seguir o passo a passo da etapa de tratamento de risco descrito na metodologia, à exceção dos campos pré-configurados:</t>
        </r>
      </text>
    </comment>
    <comment ref="W5" authorId="0">
      <text>
        <r>
          <rPr>
            <b/>
            <sz val="9"/>
            <color indexed="81"/>
            <rFont val="Tahoma"/>
            <family val="2"/>
          </rPr>
          <t>deve seguir as orientações da etapa de comunicação e tratamento do risco descritas na metodologia</t>
        </r>
      </text>
    </comment>
    <comment ref="B6" authorId="0">
      <text>
        <r>
          <rPr>
            <b/>
            <sz val="9"/>
            <color indexed="81"/>
            <rFont val="Tahoma"/>
            <family val="2"/>
          </rPr>
          <t>informar onde será aplicada a gestão de riscos (processo, projeto, ação, atividade, objetivo, plano, etc...). No caso de riscos diferentes associados a um mesmo objeto de risco, a descrição do objeto será padrão, a fim de permitir o uso de filtros de seleção.</t>
        </r>
      </text>
    </comment>
    <comment ref="C6" authorId="0">
      <text>
        <r>
          <rPr>
            <b/>
            <sz val="9"/>
            <color indexed="81"/>
            <rFont val="Tahoma"/>
            <family val="2"/>
          </rPr>
          <t>informar a subunidade que está executando o processo de gestão de riscos associada ao objeto analisado.</t>
        </r>
      </text>
    </comment>
    <comment ref="D6" authorId="0">
      <text>
        <r>
          <rPr>
            <b/>
            <sz val="9"/>
            <color indexed="81"/>
            <rFont val="Tahoma"/>
            <family val="2"/>
          </rPr>
          <t>informar a subunidade que está executando o processo de gestão de riscos associada ao objeto analisado.</t>
        </r>
      </text>
    </comment>
    <comment ref="E6" authorId="0">
      <text>
        <r>
          <rPr>
            <b/>
            <sz val="9"/>
            <color indexed="81"/>
            <rFont val="Tahoma"/>
            <family val="2"/>
          </rPr>
          <t>descrever o risco associado ao objeto de risco analisado. Deverá ser preenchido um risco por célula do Excel.</t>
        </r>
      </text>
    </comment>
    <comment ref="F6" authorId="0">
      <text>
        <r>
          <rPr>
            <b/>
            <sz val="9"/>
            <color indexed="81"/>
            <rFont val="Tahoma"/>
            <family val="2"/>
          </rPr>
          <t>descrever na mesma célula os eventos que podem ocasionar a ocorrência do risco.</t>
        </r>
      </text>
    </comment>
    <comment ref="G6" authorId="0">
      <text>
        <r>
          <rPr>
            <b/>
            <sz val="9"/>
            <color indexed="81"/>
            <rFont val="Tahoma"/>
            <family val="2"/>
          </rPr>
          <t>descrever na mesma célula as consequências que a ocorrência do risco pode gerar no objeto de risco analisado.</t>
        </r>
      </text>
    </comment>
    <comment ref="N6" authorId="0">
      <text>
        <r>
          <rPr>
            <b/>
            <sz val="9"/>
            <color indexed="81"/>
            <rFont val="Tahoma"/>
            <family val="2"/>
          </rPr>
          <t>será atribuído automaticamente, informando a ação a ser executada.</t>
        </r>
      </text>
    </comment>
    <comment ref="O6" authorId="0">
      <text>
        <r>
          <rPr>
            <b/>
            <sz val="9"/>
            <color indexed="81"/>
            <rFont val="Tahoma"/>
            <family val="2"/>
          </rPr>
          <t>selecionar SIM ou NÃO para o enquadramento dos riscos de acordo com os tipos de riscos adotados pela UFPA em sua metodologia.</t>
        </r>
      </text>
    </comment>
    <comment ref="S6" authorId="0">
      <text>
        <r>
          <rPr>
            <b/>
            <sz val="9"/>
            <color indexed="81"/>
            <rFont val="Tahoma"/>
            <family val="2"/>
          </rPr>
          <t>selecionar SIM ou NÃO se o risco compromete a capacidade orçamentária/financeira da UFPA ou se não compromete esse aspecto.</t>
        </r>
      </text>
    </comment>
    <comment ref="T6" authorId="0">
      <text>
        <r>
          <rPr>
            <b/>
            <sz val="9"/>
            <color indexed="81"/>
            <rFont val="Tahoma"/>
            <family val="2"/>
          </rPr>
          <t>descrever o controle a ser implementado. Nos casos dos riscos dentro do apetite da UFPA, esse campo já aparece com a ação a ser executada, portanto não precisa ser preenchido.</t>
        </r>
      </text>
    </comment>
    <comment ref="W6" authorId="0">
      <text>
        <r>
          <rPr>
            <b/>
            <sz val="9"/>
            <color indexed="81"/>
            <rFont val="Tahoma"/>
            <family val="2"/>
          </rPr>
          <t xml:space="preserve">relatar o comportamento do risco residual quanto ao apetite a risco da UFPA, justificando os casos de ocorrência do risco e a efetividade das ações de tratamento. </t>
        </r>
      </text>
    </comment>
    <comment ref="H7" authorId="0">
      <text>
        <r>
          <rPr>
            <b/>
            <sz val="9"/>
            <color indexed="81"/>
            <rFont val="Tahoma"/>
            <family val="2"/>
          </rPr>
          <t>selecionar a opção de acordo com as escalas adotadas pela metodologia de gestão de risco da UFPA, que podem ser consultadas na parte superior da planilha.</t>
        </r>
      </text>
    </comment>
    <comment ref="I7" authorId="0">
      <text>
        <r>
          <rPr>
            <b/>
            <sz val="9"/>
            <color indexed="81"/>
            <rFont val="Tahoma"/>
            <family val="2"/>
          </rPr>
          <t>será atribuído automaticamente, correspondendo à análise efetuada.</t>
        </r>
        <r>
          <rPr>
            <sz val="9"/>
            <color indexed="81"/>
            <rFont val="Tahoma"/>
            <family val="2"/>
          </rPr>
          <t xml:space="preserve">
</t>
        </r>
      </text>
    </comment>
    <comment ref="J7" authorId="0">
      <text>
        <r>
          <rPr>
            <b/>
            <sz val="9"/>
            <color indexed="81"/>
            <rFont val="Tahoma"/>
            <family val="2"/>
          </rPr>
          <t>selecionar a opção de acordo com as escalas adotadas pela metodologia de gestão de risco da UFPA, que podem ser consultadas na parte superior da planilha.</t>
        </r>
      </text>
    </comment>
    <comment ref="K7" authorId="0">
      <text>
        <r>
          <rPr>
            <b/>
            <sz val="9"/>
            <color indexed="81"/>
            <rFont val="Tahoma"/>
            <family val="2"/>
          </rPr>
          <t>será atribuído automaticamente, correspondendo à análise efetuada.</t>
        </r>
        <r>
          <rPr>
            <sz val="9"/>
            <color indexed="81"/>
            <rFont val="Tahoma"/>
            <family val="2"/>
          </rPr>
          <t xml:space="preserve">
</t>
        </r>
      </text>
    </comment>
    <comment ref="L7" authorId="0">
      <text>
        <r>
          <rPr>
            <b/>
            <sz val="9"/>
            <color indexed="81"/>
            <rFont val="Tahoma"/>
            <family val="2"/>
          </rPr>
          <t>será atribuído automaticamente, de acordo com o resultado da multiplicação entre o peso da probabilidade e impacto, enquadrando o risco de acordo com a Matriz de Classificação do Risco, que pode ser consultada na parte superior da planilha.</t>
        </r>
      </text>
    </comment>
    <comment ref="M7" authorId="0">
      <text>
        <r>
          <rPr>
            <b/>
            <sz val="9"/>
            <color indexed="81"/>
            <rFont val="Tahoma"/>
            <family val="2"/>
          </rPr>
          <t>será atribuído automaticamente, de acordo com o resultado da multiplicação entre o peso da probabilidade e impacto, enquadrando o risco de acordo com a Matriz de Classificação do Risco, que pode ser consultada na parte superior da planilha.</t>
        </r>
      </text>
    </comment>
    <comment ref="O7" authorId="0">
      <text>
        <r>
          <rPr>
            <b/>
            <sz val="9"/>
            <color indexed="81"/>
            <rFont val="Tahoma"/>
            <family val="2"/>
          </rPr>
          <t>Eventos que podem comprometer a confiança da sociedade (ou de parceiros, de clientes ou de fornecedores) em relação à capacidade da UFPA em cumprir sua missão institucional.</t>
        </r>
      </text>
    </comment>
    <comment ref="P7" authorId="0">
      <text>
        <r>
          <rPr>
            <b/>
            <sz val="9"/>
            <color indexed="81"/>
            <rFont val="Tahoma"/>
            <family val="2"/>
          </rPr>
          <t>Eventos derivados de alterações legislativas ou normativas que podem comprometer as atividades da UFPA.</t>
        </r>
      </text>
    </comment>
    <comment ref="Q7" authorId="0">
      <text>
        <r>
          <rPr>
            <b/>
            <sz val="9"/>
            <color indexed="81"/>
            <rFont val="Tahoma"/>
            <family val="2"/>
          </rPr>
          <t>Eventos que podem comprometer as atividades da UFPA, normalmente associados a falhas, deficiência ou inadequação de processos internos, pessoas, infraestrutura e sistemas.</t>
        </r>
      </text>
    </comment>
    <comment ref="R7" authorId="0">
      <text>
        <r>
          <rPr>
            <b/>
            <sz val="9"/>
            <color indexed="81"/>
            <rFont val="Tahoma"/>
            <family val="2"/>
          </rPr>
          <t>Vulnerabilidade que pode favorecer ou facilitar a ocorrência de práticas de corrupção, fraudes, irregularidades e/ou desvios éticos e de conduta, podendo comprometer os objetivos da instituição.</t>
        </r>
      </text>
    </comment>
    <comment ref="S7" authorId="0">
      <text>
        <r>
          <rPr>
            <b/>
            <sz val="9"/>
            <color indexed="81"/>
            <rFont val="Tahoma"/>
            <family val="2"/>
          </rPr>
          <t>Eventos que podem comprometer a capacidade do órgão ou entidade de contar com os recursos orçamentários e financeiros necessários à realização de suas atividades, ou eventos que possam comprometer a própria execução orçamentária, como atrasos no cronograma de licitações.</t>
        </r>
      </text>
    </comment>
    <comment ref="T7" authorId="0">
      <text>
        <r>
          <rPr>
            <b/>
            <sz val="9"/>
            <color indexed="81"/>
            <rFont val="Tahoma"/>
            <family val="2"/>
          </rPr>
          <t>descrever o controle a ser implementado. Nos casos dos riscos dentro do apetite da UFPA, esse campo já aparece com a ação a ser executada, portanto não precisa ser preenchido.</t>
        </r>
      </text>
    </comment>
    <comment ref="U7" authorId="0">
      <text>
        <r>
          <rPr>
            <b/>
            <sz val="9"/>
            <color indexed="81"/>
            <rFont val="Tahoma"/>
            <family val="2"/>
          </rPr>
          <t>informar a Unidade que é responsável pela implementação da ação de tratamento</t>
        </r>
      </text>
    </comment>
    <comment ref="V7" authorId="0">
      <text>
        <r>
          <rPr>
            <b/>
            <sz val="9"/>
            <color indexed="81"/>
            <rFont val="Tahoma"/>
            <family val="2"/>
          </rPr>
          <t>informar o prazo de implementação do controle.</t>
        </r>
      </text>
    </comment>
  </commentList>
</comments>
</file>

<file path=xl/sharedStrings.xml><?xml version="1.0" encoding="utf-8"?>
<sst xmlns="http://schemas.openxmlformats.org/spreadsheetml/2006/main" count="352" uniqueCount="200">
  <si>
    <t>PROBABILIDADE</t>
  </si>
  <si>
    <t>PESO</t>
  </si>
  <si>
    <t>Baixa</t>
  </si>
  <si>
    <t>Média</t>
  </si>
  <si>
    <t>Muito Baixa</t>
  </si>
  <si>
    <t>Muito Alta</t>
  </si>
  <si>
    <t>Muito Baixo</t>
  </si>
  <si>
    <t>Baixo</t>
  </si>
  <si>
    <t>Médio</t>
  </si>
  <si>
    <t>Alto</t>
  </si>
  <si>
    <t>Muito Alto</t>
  </si>
  <si>
    <t>IMPACTO</t>
  </si>
  <si>
    <t>ESCALA</t>
  </si>
  <si>
    <t>RISCO</t>
  </si>
  <si>
    <t>RB (Risco Baixo)</t>
  </si>
  <si>
    <t>RM (Risco Médio)</t>
  </si>
  <si>
    <t>RA (Risco Alto)</t>
  </si>
  <si>
    <t>RE (Risco Extremo)</t>
  </si>
  <si>
    <t>80 - 100</t>
  </si>
  <si>
    <t>Impacto</t>
  </si>
  <si>
    <t>Probabilidade</t>
  </si>
  <si>
    <t>Muito
Alto
10</t>
  </si>
  <si>
    <t>Alto
8</t>
  </si>
  <si>
    <t>Médio
5</t>
  </si>
  <si>
    <t>Baixo
2</t>
  </si>
  <si>
    <t>Muito
Baixo
1</t>
  </si>
  <si>
    <t>10
RM</t>
  </si>
  <si>
    <t>8
RB</t>
  </si>
  <si>
    <t>5
RB</t>
  </si>
  <si>
    <t>2
RB</t>
  </si>
  <si>
    <t>1
RB</t>
  </si>
  <si>
    <t>4
RB</t>
  </si>
  <si>
    <t>Muito
Baixa
1</t>
  </si>
  <si>
    <t>Baixa
2</t>
  </si>
  <si>
    <t>Média
5</t>
  </si>
  <si>
    <t>Alta
8</t>
  </si>
  <si>
    <t>Muito
Alta
10</t>
  </si>
  <si>
    <t>50
RA</t>
  </si>
  <si>
    <t>40
RA</t>
  </si>
  <si>
    <t>64
RA</t>
  </si>
  <si>
    <t>20
RM</t>
  </si>
  <si>
    <t>16
RM</t>
  </si>
  <si>
    <t>25
RM</t>
  </si>
  <si>
    <t>80
RE</t>
  </si>
  <si>
    <t>100
RE</t>
  </si>
  <si>
    <t>UNIDADE</t>
  </si>
  <si>
    <t>Objeto analisado</t>
  </si>
  <si>
    <t>Subunidade responsável</t>
  </si>
  <si>
    <t>Risco</t>
  </si>
  <si>
    <t>Causa(s)</t>
  </si>
  <si>
    <t>Consequência(s)</t>
  </si>
  <si>
    <t>Apetite ao Risco</t>
  </si>
  <si>
    <t>Natureza do Risco</t>
  </si>
  <si>
    <t>Ação de Tratamento</t>
  </si>
  <si>
    <t>Descrição</t>
  </si>
  <si>
    <t xml:space="preserve">Prazo </t>
  </si>
  <si>
    <t>Análise</t>
  </si>
  <si>
    <t>Peso</t>
  </si>
  <si>
    <t>Imagem</t>
  </si>
  <si>
    <t>Legal</t>
  </si>
  <si>
    <t>Operacional</t>
  </si>
  <si>
    <t>Integridade</t>
  </si>
  <si>
    <t>IDENTIFICAÇÃO DO RISCO</t>
  </si>
  <si>
    <t>AVALIAÇÃO DO RISCO</t>
  </si>
  <si>
    <t>TRATAMENTO DO RISCO</t>
  </si>
  <si>
    <t>Nível de Risco (P X I)</t>
  </si>
  <si>
    <t>Probabilidade (P)</t>
  </si>
  <si>
    <t>Impacto (I)</t>
  </si>
  <si>
    <t>Sim</t>
  </si>
  <si>
    <t>Orçamentário / Financeiro</t>
  </si>
  <si>
    <t>DESCRIÇÃO</t>
  </si>
  <si>
    <t>Compromete em alguma medida o alcance do objetivo, mas não impede o alcance da maior parte do atingimento do objetivo.</t>
  </si>
  <si>
    <t>Não altera o alcance do objetivo.</t>
  </si>
  <si>
    <t>ESCALA DE PROBABILIDADE</t>
  </si>
  <si>
    <t>ESCALA DE IMPACTO</t>
  </si>
  <si>
    <t>Em situações excepcionais o evento poderá até ocorrer, mas
não há histórico conhecido do evento ou não há indícios que sinalizem sua ocorrência, portanto, é improvável que aconteça.</t>
  </si>
  <si>
    <t>O histórico conhecido aponta para baixa frequência, podendo
o evento ocorrer de forma inesperada ou casual.</t>
  </si>
  <si>
    <t>Repete-se com frequência razoável ou há indícios que
possa ocorrer de alguma forma.</t>
  </si>
  <si>
    <t>Repete-se com elevada frequência ou sua ocorrência é
até esperada pois os indícios apontam essa possibilidade.</t>
  </si>
  <si>
    <t>Compromete razoavelmente o alcance do objetivo,
porém recuperável.</t>
  </si>
  <si>
    <t>Compromete a maior parte do atingimento do objetivo,
sendo de difícil reversão.</t>
  </si>
  <si>
    <t>Compromete totalmente ou quase totalmente o atingimento
do objetivo, de forma irreversível.</t>
  </si>
  <si>
    <t>Alta</t>
  </si>
  <si>
    <t>Classificação</t>
  </si>
  <si>
    <t>Não</t>
  </si>
  <si>
    <t>Tipos de Riscos</t>
  </si>
  <si>
    <t>MATRIZ DE CLASSIFICAÇÃO DO RISCO</t>
  </si>
  <si>
    <t>MATRIZ DE PROBABILIDADE X IMPACTO</t>
  </si>
  <si>
    <t>Os indícios indicam claramente que o evento ocorrerá,
portanto, é praticamente certo.</t>
  </si>
  <si>
    <t>0 - 9</t>
  </si>
  <si>
    <t>10 - 39</t>
  </si>
  <si>
    <t>40 - 79</t>
  </si>
  <si>
    <t>Informar o comportamento do nível do risco</t>
  </si>
  <si>
    <t>COMUNICAÇÃO E MONITORAMENTO DO RISCO</t>
  </si>
  <si>
    <t>Unidade/Subunidade Responsável pelo tratamento</t>
  </si>
  <si>
    <t>Item</t>
  </si>
  <si>
    <t>Nível de Risco
Classificação</t>
  </si>
  <si>
    <t>Ação de Tratamento
Descrição</t>
  </si>
  <si>
    <t>TESTE 90</t>
  </si>
  <si>
    <t>Inserir no protocolo de instalação e manutenção dos computadores a tarefa de configuração de redução de consumo de energia.</t>
  </si>
  <si>
    <t>Divisão de Informática</t>
  </si>
  <si>
    <t>Incapacidade estrutural e falta de recursos humanos para realização da ação tática considerando a dimensão do Instituto de tecnologia  (atualmente com 16 prédios)</t>
  </si>
  <si>
    <t>Risco Baixo</t>
  </si>
  <si>
    <t>O risco está dentro do 
apetite de riscos da UFPA, portanto, não 
precisa ser priorizado para tratamento, 
devendo ser apenas monitorado para que 
não evolua para um patamar acima do 
apetite da Instituição</t>
  </si>
  <si>
    <t xml:space="preserve">Divisão de Informática </t>
  </si>
  <si>
    <t>Acompanhar o cumprimento do cronograma de atendimentos, conforme estabelecido internamente pela Divisão de Informática, bem como a realização das metas previsas ações táticas dentro dos prazos previstos.</t>
  </si>
  <si>
    <t>Orientar e treinar a empresa terceirizada sobre o fornecimento de equipamentos que atenda aos critérios de sustentabilidade</t>
  </si>
  <si>
    <t>1- Equipe de trabalho insuficiente para atender o grande volume de atendimentos. 2- Diminuição da oferta de códigos de vagas para a lotação de servidores no Instituto. 3- Falta de recursos para investimento na modernização do setor. 4- espaço físico inadequado para o desempenho de atividades</t>
  </si>
  <si>
    <t>1 - A divião de informática das unidades não são consultadas para opinar sobre os critérios utilizados na licitação para contrato de empresas terceirizadas. 2- As empresas não conhecem a cultura organizacional da UFPA, o que por sua vez reflete na adesão às práticas laborais sustentáveis da instituição.</t>
  </si>
  <si>
    <t>1 - Os funcionários das empresas terceirizadas não valorizam práticas sustentáveis estsabelcidas pela insituição, ocasionando dificuldade de adesão nas ações pró-ambientais</t>
  </si>
  <si>
    <t>Realizar reuniões periódicas com a PROAD para avaliar o desempenho das empresas terceirizadas no ITEC</t>
  </si>
  <si>
    <t>Implantação do sistema de atendimento on-line SAGITTA e treinamento dos usuários</t>
  </si>
  <si>
    <t>1 - Equipe da Divisão de informática reduzida; 2 - Grande volume de solicitação de serviços no ITEC.</t>
  </si>
  <si>
    <t>1 - Falta de tempo para criar e aperfeiçoar sistemas. Falta de tempo para treinar os usuários do ITEC.</t>
  </si>
  <si>
    <t>Compartilhamento de informações sobre a importância da redução do consumo de papel</t>
  </si>
  <si>
    <t>1- Indiferença de alguns servidores para a importância das informações compartilhadas</t>
  </si>
  <si>
    <t>1- A sustentabilidade é valorizada como tema de estudo na academia, mas na prática laboral não é trata com relevância, com base na observação do pouco envolvimento dos servidores em relação ao envolvimento dos servidores em ações pró-ambientais do ITEC.</t>
  </si>
  <si>
    <t>1 - Falta de envolvimento dos servidores em ações pró-ambientais no ITEC</t>
  </si>
  <si>
    <t>Almoxarifado</t>
  </si>
  <si>
    <t>Acompanhar o nível de consumo de papel no ITEC por meio do controle de estoque</t>
  </si>
  <si>
    <t>Promover atividades de intercâmbio entre as faculdades do ITEC para divulgação dos Projetos de Pesquisa em execução.</t>
  </si>
  <si>
    <t>Direção Adjunta</t>
  </si>
  <si>
    <t>1 - Falta de divulgação dos projetos de pesquisa em execução no ITEC; 2 - Falta de proatividades dos gestores acadêmicos para articulação de atividades integradoras.</t>
  </si>
  <si>
    <t>1 - Negligência administrativas dos gestores acadêmicos em relação à  promoção das atividades de pesquisa desenvolvidas nas faculdades.</t>
  </si>
  <si>
    <t>Deverá ser 
priorizados para tratamento, pois está 
fora do limite de apetite tolerado pela 
Instituição</t>
  </si>
  <si>
    <t>Criar comissões entre as faculdades para organizar e coordenar atividades acadêmicas integradas</t>
  </si>
  <si>
    <t>Divulgação dos projetos de pesquisa e oportunidades para participação de técnicos-administrativos, junto à secretaria executiva do ITEC, informando as atribuições necessárias para o desempenho das atividades.</t>
  </si>
  <si>
    <t>1 - As faculdades não possuem banco de dados que contenham informações sobre os projetos que estão sendo executados. As informações sobre os projetos de pesquisa estão geralmente restritas aos seus respectivos coordenadores e bolsistas, que na maioria das vezes alunos ou profissionais que não fazem parte do quadro funcional da UFPA</t>
  </si>
  <si>
    <t>1 - Invisibilidade dos projetos desenvolvidos na unidade; 2- Falta de absorção e valorização de servidores qualificados em projetos de pesquisa</t>
  </si>
  <si>
    <t>O risco alto deverá ser 
priorizado para tratamento, pois está 
fora do limite de apetite tolerado pela 
Instituiçã0</t>
  </si>
  <si>
    <t>1- Criar fórum de pesquisa do ITEC. 2- Realização de reuniões semestrais entre os gestores acadêmicos para intercambio de informações sobre pesquisa</t>
  </si>
  <si>
    <t>Realização de ações de promoção à saúde biopsicossocial para o servidor do ITEC por meio de parceria com a DSQV/PROGEP</t>
  </si>
  <si>
    <t>Laboratório de Elaboração do PDU e PDP - LABEPP</t>
  </si>
  <si>
    <t xml:space="preserve"> 1- Falta de preparo e motivação dos gestores e servidores em geral para realização de acolhimento e mediação humanizada no ambiente de trabalho; 2- Uso frequente de comunicação violenta</t>
  </si>
  <si>
    <t>Realizar reuniões periódicas com a DSQV para planejamento das ações biopsicosssocial</t>
  </si>
  <si>
    <t>Realização de ações de vigilância à saúde para servidor do ITEC por meio de parceria com a DSQV/PROGEP</t>
  </si>
  <si>
    <t>1- Execução de tarefas em ambientes de trabalho que oferem riscos à saúde dos servidores e demais usuários.</t>
  </si>
  <si>
    <t>Realizar reuniões periódicas com a DSQV para planejamento das ações de vigilância à saúde para o servidor do ITEC</t>
  </si>
  <si>
    <t>Promover eventos de aprendizagem para capacitação na área de gestão para os servidores do ITEC por meio de parceria com o CAPACIT/PROGEP</t>
  </si>
  <si>
    <t>1- Demandas detectadas na avaliação dos servidores do ITEC</t>
  </si>
  <si>
    <t>Realizar reuniões periódicas com a Diretoria de Capacitação da PROGEP para planejamento das ações de capacitação para o servidor do ITEC</t>
  </si>
  <si>
    <t>Intermediar a realização de eventos acadêmicos das subunidades do ITEC que possam contribuir para a melhoria do desempenho laboral dos servidores do ITEC</t>
  </si>
  <si>
    <t>1- Percepção de desconexão entre atividades acadêmicas e administrativas na cultural organizacional da unidade.</t>
  </si>
  <si>
    <t>1- Realizações de ações acadêmicas e administrativas fragmentadas que geram impacto muito abaixo do potencial para a unidade</t>
  </si>
  <si>
    <t>1- Solicitar para as faculdades e programas de pós-graduação a agenda de eventos acadêmicos sobre sustentabilidade para divulgação junto à equipe administrativa do ITEC; 2- Atuação da direção do ITEC junto às unidades acadêmicas para reforçar a importância do envolvimentos dos técnicos-administrativos nos eventos acadêmicos.</t>
  </si>
  <si>
    <t>Realizar reuniões periódicas com as unidades acadêmicas para sensibilização acerca da importância da participação dos técnicos nos eventos acadêmicos para o ITEC</t>
  </si>
  <si>
    <t>Implementar uma política de reparos de peças de equipamentos, através da empresa terceirizada (placa-mãe, placa de vídeo, monitores, etc).</t>
  </si>
  <si>
    <t>1- Acúmulo de peças de equipamentos que poderiam ser aproveitados, se reparados.</t>
  </si>
  <si>
    <t xml:space="preserve">1- Sensibilização dos dirigentes das faculdades e programas de pós-graduação para a relevância das ações táticas da divisão de informática; 2- Apoio dos gestores do ITEC na priorização das ações táticas junto às faculdades e programas de pós-graduação; 3 - Oferta de condições estruturais e tecnológicas para a realização das ações táticas da Divisão de informática.
</t>
  </si>
  <si>
    <t>Construir banco de dados acerca das peças que precisam ser reparadas. Criar agenda de realização de reparos junto à empresa terceirizada.</t>
  </si>
  <si>
    <t>Efetuar, periodicamente, o levantamento das necessidades de reparos de pontos lógicos já instalados e com problemas de funcionamento.</t>
  </si>
  <si>
    <t>1- Impacto negativo na produtividade laboral</t>
  </si>
  <si>
    <t xml:space="preserve">1- Apoio dos gestores do ITEC na priorização das ações táticas da Divisão de Informática junto às faculdades e programas de pós-graduação; 2- Oferta de condições estruturais e tecnológicas para a realização das ações táticas da Divisão de informática.
</t>
  </si>
  <si>
    <t>Realizar cronograma de visita técnica junto às subunidades acadêmicas e administrativas do ITEC</t>
  </si>
  <si>
    <t>Efetuar, preiodicamente, o levantamento das necessidades, para a aquisição de equipamentos de TI (switches, cabos de rede, conectores RJ-45, etc) pela empresa terceirizada. Implementar um sistema de controle de estoque no almoxarifado da Divisão de Informática.</t>
  </si>
  <si>
    <t>1- Demanda elevada de aquisição e equipamentos de TI. 2- Ausência de controle informacional dos equipamentos de TI disponíveis na Divisão de Informática</t>
  </si>
  <si>
    <t>1- Atraso no atendimento das solicitações recebidas; 2- Falta de celeridade na localização de equipamentos e peças de TI disposíveis.</t>
  </si>
  <si>
    <t xml:space="preserve">1- Apoio dos gestores do ITEC na priorização das ações táticas junto às faculdades e programas de pós-graduação; 2 - Oferta de condições estruturais e tecnológicas para a realização das ações táticas da Divisão de informática.
</t>
  </si>
  <si>
    <t>Realizar conferência períodica do estoque de equipamentos de TI disponíveis</t>
  </si>
  <si>
    <t>Implementar ferramentas e protocolos para melhorar o gerenciamento das chamadas SAGITTA, entre os setores de Suporte Computacional, Infraestrutura de Redes e Desenvolvimento WEB.</t>
  </si>
  <si>
    <t xml:space="preserve">Divisão de Informática
</t>
  </si>
  <si>
    <t>1- O SAGITTA apresenta limitações operacionais que podem ser aperfeiçoadas.</t>
  </si>
  <si>
    <t>1- Dificuldades no gerenciamento das chamadas SAGITTA.</t>
  </si>
  <si>
    <t xml:space="preserve">1- Apoio dos gestores do ITEC na priorização das ações táticas junto às faculdades e programas de pós-graduação; 2- Oferta de condições estruturais e tecnológicas para a realização das ações táticas da Divisão de informática.
</t>
  </si>
  <si>
    <t>Realizar cronograma de estudo interno da equipe para planejar as atualizações necessárias no SAGITTA.</t>
  </si>
  <si>
    <t>Elaboração de um controle orçamentário para a unidade, que permita a identificação e classificação das despesas orçamentárias executadas a partir das ações alocadas no PGO</t>
  </si>
  <si>
    <t>Coordenadoria de Gestão, Planejamento e Avaliação - CPGA</t>
  </si>
  <si>
    <t>1- Dificuldade para atender solicitações acerca de informações orçamentárias do instituto.</t>
  </si>
  <si>
    <t>1- Atraso na realização de tarefas que demandam informações orçamentárias detalhadas.</t>
  </si>
  <si>
    <t>1- Participação em eventos de aprendizagem voltados para a contrução de controle e relatórios gerenciais;
2- Agendamento de tempo para discussão sobre a iniciativa tática;
3- Apoio da direção em relação à priorização da iniativa tática.</t>
  </si>
  <si>
    <t>Realizar reunião periódica com a equipe para realizar atualização do controle conforme demandas internas e externas do ITEC</t>
  </si>
  <si>
    <t>INSTITUTO DE TECNOLOGIA - ITEC</t>
  </si>
  <si>
    <r>
      <t xml:space="preserve">          UFPA - </t>
    </r>
    <r>
      <rPr>
        <i/>
        <sz val="20"/>
        <color theme="3" tint="-0.499984740745262"/>
        <rFont val="Calibri"/>
        <family val="2"/>
        <scheme val="minor"/>
      </rPr>
      <t>Planilha de Gestão de Riscos 2022</t>
    </r>
  </si>
  <si>
    <t>1- Falta de agenda da DSQV/PROGEP para atender nossa solicitação
2- Falta de recurso tecnologico e infraestrutura do ITEC para realização das ações.
3- Resistência das chefias para liberar os servidores para participação das ações</t>
  </si>
  <si>
    <t xml:space="preserve">
1- Possível resistência dos funcionários da empresa terceirizada para participação de treinamentos oferecidos pela equipe de tecnologia do ITEC
</t>
  </si>
  <si>
    <t xml:space="preserve">1- Falta de interesse dos servidores do ITEC na participação de treinamentos.
</t>
  </si>
  <si>
    <t xml:space="preserve">Resistência para o compartilhamento de informações entre faculdades, programas de pós-graduação e grupos de pesquisa, dificultando a realização de atividades acadêmicas integradas e a designação de comissão para gerenciar estas iniciativas.
</t>
  </si>
  <si>
    <t xml:space="preserve">Resistência dos coordenadores de projetos de pesquisa para o compartilhamento de informações e priorização de profisisonais externos à instituição para participação nos projetos de pesquisa.
</t>
  </si>
  <si>
    <t>1 - Grande frequência de conflitos laborais na unidade; 2 - Aumento de servidores que apresentam problemas relacionados à saúde mental; 3- Aumento do número de servidores insatisfeitos e que desejam ser removidos da unidade.</t>
  </si>
  <si>
    <t xml:space="preserve"> Falta de agenda da DSQV/PROGEP para atender as demandas do ITEC e desvalorização das ações de capacitação pelas chefias das subunidades do ITEC.
</t>
  </si>
  <si>
    <t xml:space="preserve"> Existência de subunidades acadêmicas e administrativas insalubres e perigosos que oferencem risco à integridade dos servidores
</t>
  </si>
  <si>
    <t>1- Comprometimento da produtividade laboral; 2- Insatisfação das chefias; 3- Desmotivação dos servidores</t>
  </si>
  <si>
    <t xml:space="preserve">Falta de recurso orçamentário do ITEC para realização das ações e resistência das chefias para liberar os servidores para participação das ações de capacitação
</t>
  </si>
  <si>
    <t>1- Morosidade na realização de reparo de  equipamentos.</t>
  </si>
  <si>
    <t>1- Muitos espaços acadêmicos e administrativos possuem pontos lógicos inutilizados por falta de identificação dos mesmos.</t>
  </si>
  <si>
    <t xml:space="preserve">
Ocorrência de imprevistos na rotina laboral que podem refletir no retardamento da execução da ação.
</t>
  </si>
  <si>
    <t xml:space="preserve">Ocorrência de imprevistos na rotina laboral que podem refletir no retardamento da execução da ação.
</t>
  </si>
  <si>
    <t xml:space="preserve">Ocorrência de imprevistos na rotina laboral que podem refletir no retardamento da execução da ação.
</t>
  </si>
  <si>
    <t xml:space="preserve">Surgimento de atividades não previstas.
</t>
  </si>
  <si>
    <t>1- Criação de comissão acadêmica composta por dirigentes das faculdades e programas de pós-graduação para realização de eventos de pesquisa integrados no ITEC.</t>
  </si>
  <si>
    <t xml:space="preserve">1- Maior morosidade no atendimento das soliticitações de rotina e menor disponibilidade de tempo para investimento na elaboração e execução de novas ações táticas. </t>
  </si>
  <si>
    <t xml:space="preserve"> Falta de interesse ou resistência das faculdades e programas de pós-graduação para o envolvimento dos técnicos-administrativos na agenda de eventos.</t>
  </si>
  <si>
    <t xml:space="preserve">1- Contruir cronograma de reuniões periódicas entre DSQV/PROGEP e LABEPP/ITEC para realização de estudo de casos e definição de ações para o ITEC.
</t>
  </si>
  <si>
    <r>
      <t>1- Elaboração, divulgação e atualização permanente de banco de dados integrado contendo informações acerca de todos os projetos de pesquisa em execução no ITEC, incluindo a publicação de oportunidades para técnico-administrativos da unidade.</t>
    </r>
    <r>
      <rPr>
        <sz val="11"/>
        <color rgb="FFFF0000"/>
        <rFont val="Calibri"/>
        <family val="2"/>
        <scheme val="minor"/>
      </rPr>
      <t xml:space="preserve">
</t>
    </r>
  </si>
  <si>
    <t xml:space="preserve">1- Divulgação da iniciativa tática e seus benefícios para os servidores do ITEC;
2- Sensibilizar os gestores para a importância do envolvimento dos mesmos para a adesão dos servidores do ITEC para o uso de novas ferramentas e protocolos.
</t>
  </si>
  <si>
    <t xml:space="preserve">1- Sensibilização dos gestores da empresa terceirizada para a importância da participação dos funcionários nos treinamentos oferecidos pela equipe da divisão de informática do ITEC;
2- Oferecer feddback contínuo à PROAD sobre a qualidade dos serviços prestados pela empresa de tecnologia.
</t>
  </si>
  <si>
    <t xml:space="preserve"> 1- Sensibilização dos gestores e servidores do  ITEC para a relevância e benefícios da iniciativa tática em médio e longo prazo;
2- Reservar recursos no orçamento do ITEC para investimento para a iniciativa tática;
3- Sensibilização dos gestores para necessidade de lotação de outros profissionais da tecnologia de informação para diminuir a sobrecarga de trabalho;
4- Realização de as manutenção dos equipamentos de informática ITEC;
5- Aquisição de equipamentos para melhoria e celeridade da execução da iniciativa tática;
6- Realizar avaliação quantitativa e qualitativa da ação de maneira a prever e corrigir possíveis falhas operacionais.</t>
  </si>
  <si>
    <t>1- Sensibilização de gestores e servidores para a relevância da inicativa tática e adoção de prática mais sustentáveis no ITEC.</t>
  </si>
  <si>
    <t xml:space="preserve">1- Realizar eventos de aprendizagem em parceria com servidores da própria unidade, visando contornar a escassez de recursos orçamentários.
</t>
  </si>
  <si>
    <t xml:space="preserve">1- Realizar paletras de vigilância à saúde, em parceria com a DSQV/PROGEP, para os servidores do ITEC. </t>
  </si>
</sst>
</file>

<file path=xl/styles.xml><?xml version="1.0" encoding="utf-8"?>
<styleSheet xmlns="http://schemas.openxmlformats.org/spreadsheetml/2006/main">
  <numFmts count="2">
    <numFmt numFmtId="164" formatCode="dd/mm/yy;@"/>
    <numFmt numFmtId="165" formatCode="[$-416]mmmm/yyyy;@"/>
  </numFmts>
  <fonts count="18">
    <font>
      <sz val="11"/>
      <color theme="1"/>
      <name val="Calibri"/>
      <family val="2"/>
      <scheme val="minor"/>
    </font>
    <font>
      <b/>
      <sz val="11"/>
      <color theme="0"/>
      <name val="Calibri"/>
      <family val="2"/>
      <scheme val="minor"/>
    </font>
    <font>
      <b/>
      <sz val="11"/>
      <name val="Calibri"/>
      <family val="2"/>
      <scheme val="minor"/>
    </font>
    <font>
      <sz val="11"/>
      <name val="Calibri"/>
      <family val="2"/>
      <scheme val="minor"/>
    </font>
    <font>
      <b/>
      <sz val="9"/>
      <color indexed="81"/>
      <name val="Tahoma"/>
      <family val="2"/>
    </font>
    <font>
      <sz val="15"/>
      <color theme="1"/>
      <name val="Calibri"/>
      <family val="2"/>
      <scheme val="minor"/>
    </font>
    <font>
      <b/>
      <sz val="15"/>
      <color theme="0"/>
      <name val="Calibri"/>
      <family val="2"/>
      <scheme val="minor"/>
    </font>
    <font>
      <b/>
      <sz val="12"/>
      <color theme="1"/>
      <name val="Times New Roman"/>
      <family val="1"/>
    </font>
    <font>
      <sz val="12"/>
      <color theme="1"/>
      <name val="Times New Roman"/>
      <family val="1"/>
    </font>
    <font>
      <sz val="11"/>
      <color theme="1"/>
      <name val="Times New Roman"/>
      <family val="1"/>
    </font>
    <font>
      <b/>
      <sz val="12"/>
      <color theme="0"/>
      <name val="Times New Roman"/>
      <family val="1"/>
    </font>
    <font>
      <b/>
      <sz val="12"/>
      <name val="Times New Roman"/>
      <family val="1"/>
    </font>
    <font>
      <sz val="12"/>
      <name val="Times New Roman"/>
      <family val="1"/>
    </font>
    <font>
      <sz val="9"/>
      <color indexed="81"/>
      <name val="Tahoma"/>
      <family val="2"/>
    </font>
    <font>
      <b/>
      <i/>
      <sz val="20"/>
      <color theme="3" tint="-0.499984740745262"/>
      <name val="Calibri"/>
      <family val="2"/>
      <scheme val="minor"/>
    </font>
    <font>
      <i/>
      <sz val="20"/>
      <color theme="3" tint="-0.499984740745262"/>
      <name val="Calibri"/>
      <family val="2"/>
      <scheme val="minor"/>
    </font>
    <font>
      <sz val="11"/>
      <color rgb="FF000000"/>
      <name val="Calibri"/>
      <family val="2"/>
      <scheme val="minor"/>
    </font>
    <font>
      <sz val="11"/>
      <color rgb="FFFF0000"/>
      <name val="Calibri"/>
      <family val="2"/>
      <scheme val="minor"/>
    </font>
  </fonts>
  <fills count="18">
    <fill>
      <patternFill patternType="none"/>
    </fill>
    <fill>
      <patternFill patternType="gray125"/>
    </fill>
    <fill>
      <patternFill patternType="solid">
        <fgColor rgb="FF33CC33"/>
        <bgColor indexed="64"/>
      </patternFill>
    </fill>
    <fill>
      <patternFill patternType="solid">
        <fgColor rgb="FFFFFF00"/>
        <bgColor indexed="64"/>
      </patternFill>
    </fill>
    <fill>
      <patternFill patternType="solid">
        <fgColor theme="9" tint="-0.249977111117893"/>
        <bgColor indexed="64"/>
      </patternFill>
    </fill>
    <fill>
      <patternFill patternType="solid">
        <fgColor rgb="FFFF0000"/>
        <bgColor indexed="64"/>
      </patternFill>
    </fill>
    <fill>
      <patternFill patternType="solid">
        <fgColor rgb="FF00B0F0"/>
        <bgColor indexed="64"/>
      </patternFill>
    </fill>
    <fill>
      <patternFill patternType="solid">
        <fgColor theme="1" tint="0.34998626667073579"/>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rgb="FF27697B"/>
        <bgColor indexed="64"/>
      </patternFill>
    </fill>
    <fill>
      <patternFill patternType="solid">
        <fgColor rgb="FF3278CC"/>
        <bgColor indexed="64"/>
      </patternFill>
    </fill>
    <fill>
      <patternFill patternType="solid">
        <fgColor rgb="FFD0E0F4"/>
        <bgColor indexed="64"/>
      </patternFill>
    </fill>
    <fill>
      <patternFill patternType="solid">
        <fgColor rgb="FFA2D4E2"/>
        <bgColor indexed="64"/>
      </patternFill>
    </fill>
    <fill>
      <patternFill patternType="solid">
        <fgColor rgb="FFA8C6EA"/>
        <bgColor indexed="64"/>
      </patternFill>
    </fill>
    <fill>
      <patternFill patternType="solid">
        <fgColor rgb="FF5690D6"/>
        <bgColor indexed="64"/>
      </patternFill>
    </fill>
    <fill>
      <patternFill patternType="solid">
        <fgColor rgb="FFD7E5F5"/>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30">
    <xf numFmtId="0" fontId="0" fillId="0" borderId="0" xfId="0"/>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left"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0" fillId="0" borderId="0" xfId="0" applyAlignment="1">
      <alignment horizontal="center" vertical="center" wrapText="1"/>
    </xf>
    <xf numFmtId="0" fontId="3" fillId="13" borderId="4"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14" borderId="5" xfId="0" applyFont="1" applyFill="1" applyBorder="1" applyAlignment="1">
      <alignment horizontal="center" vertical="center" wrapText="1"/>
    </xf>
    <xf numFmtId="0" fontId="2" fillId="14" borderId="24" xfId="0" applyFont="1" applyFill="1" applyBorder="1" applyAlignment="1">
      <alignment horizontal="center" vertical="center" wrapText="1"/>
    </xf>
    <xf numFmtId="0" fontId="3" fillId="0" borderId="1" xfId="0" applyFont="1" applyBorder="1" applyAlignment="1">
      <alignment horizontal="left" vertical="center" wrapText="1"/>
    </xf>
    <xf numFmtId="0" fontId="3" fillId="14" borderId="10" xfId="0" applyFont="1" applyFill="1" applyBorder="1" applyAlignment="1">
      <alignment horizontal="center" vertical="center" wrapText="1"/>
    </xf>
    <xf numFmtId="0" fontId="6" fillId="8" borderId="32" xfId="0" applyFont="1" applyFill="1" applyBorder="1" applyAlignment="1">
      <alignment horizontal="center" vertical="center"/>
    </xf>
    <xf numFmtId="0" fontId="8" fillId="0" borderId="0" xfId="0" applyFont="1"/>
    <xf numFmtId="0" fontId="9" fillId="0" borderId="0" xfId="0" applyFont="1"/>
    <xf numFmtId="0" fontId="10" fillId="7" borderId="32" xfId="0" applyFont="1" applyFill="1" applyBorder="1" applyAlignment="1">
      <alignment horizontal="center" vertical="center" wrapText="1"/>
    </xf>
    <xf numFmtId="0" fontId="10" fillId="7" borderId="33"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9" fillId="0" borderId="0" xfId="0" applyFont="1" applyAlignment="1"/>
    <xf numFmtId="0" fontId="11" fillId="6" borderId="21" xfId="0" applyFont="1" applyFill="1" applyBorder="1" applyAlignment="1">
      <alignment horizontal="center" vertical="center"/>
    </xf>
    <xf numFmtId="0" fontId="7" fillId="2" borderId="4" xfId="0" applyFont="1" applyFill="1" applyBorder="1" applyAlignment="1">
      <alignment horizontal="center" vertical="center"/>
    </xf>
    <xf numFmtId="0" fontId="7" fillId="3" borderId="4" xfId="0" applyFont="1" applyFill="1" applyBorder="1" applyAlignment="1">
      <alignment horizontal="center" vertical="center"/>
    </xf>
    <xf numFmtId="0" fontId="11" fillId="4" borderId="4" xfId="0" applyFont="1" applyFill="1" applyBorder="1" applyAlignment="1">
      <alignment horizontal="center" vertical="center"/>
    </xf>
    <xf numFmtId="0" fontId="11" fillId="5" borderId="6" xfId="0" applyFont="1" applyFill="1" applyBorder="1" applyAlignment="1">
      <alignment horizontal="center" vertical="center"/>
    </xf>
    <xf numFmtId="0" fontId="10" fillId="7" borderId="28" xfId="0" applyFont="1" applyFill="1" applyBorder="1" applyAlignment="1">
      <alignment horizontal="center" vertical="center"/>
    </xf>
    <xf numFmtId="0" fontId="10" fillId="7" borderId="29" xfId="0" applyFont="1" applyFill="1" applyBorder="1" applyAlignment="1">
      <alignment horizontal="center" vertical="center"/>
    </xf>
    <xf numFmtId="49" fontId="8" fillId="0" borderId="5"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0" fontId="11" fillId="5" borderId="2" xfId="0" applyFont="1" applyFill="1" applyBorder="1" applyAlignment="1">
      <alignment horizontal="center" vertical="center" wrapText="1"/>
    </xf>
    <xf numFmtId="0" fontId="8" fillId="0" borderId="0" xfId="0" applyFont="1" applyBorder="1"/>
    <xf numFmtId="0" fontId="11" fillId="4"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8" fillId="0" borderId="14" xfId="0" applyFont="1" applyBorder="1"/>
    <xf numFmtId="0" fontId="8" fillId="0" borderId="15" xfId="0" applyFont="1" applyBorder="1"/>
    <xf numFmtId="0" fontId="8" fillId="0" borderId="17" xfId="0" applyFont="1" applyBorder="1"/>
    <xf numFmtId="0" fontId="8" fillId="3"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 fillId="15" borderId="36"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164" fontId="3" fillId="0" borderId="37" xfId="0" applyNumberFormat="1" applyFont="1" applyBorder="1" applyAlignment="1">
      <alignment horizontal="center" vertical="center" wrapText="1"/>
    </xf>
    <xf numFmtId="164" fontId="3" fillId="0" borderId="38" xfId="0" applyNumberFormat="1" applyFont="1" applyBorder="1" applyAlignment="1">
      <alignment horizontal="center" vertical="center" wrapText="1"/>
    </xf>
    <xf numFmtId="165" fontId="3" fillId="0" borderId="5" xfId="0" applyNumberFormat="1" applyFont="1" applyBorder="1" applyAlignment="1">
      <alignment horizontal="center" vertical="center" wrapText="1"/>
    </xf>
    <xf numFmtId="165" fontId="3" fillId="0" borderId="8"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17" fontId="3" fillId="0" borderId="11" xfId="0" applyNumberFormat="1" applyFont="1" applyBorder="1" applyAlignment="1">
      <alignment horizontal="center" vertical="center" wrapText="1"/>
    </xf>
    <xf numFmtId="0" fontId="3" fillId="17" borderId="4" xfId="0" applyFont="1" applyFill="1" applyBorder="1" applyAlignment="1">
      <alignment horizontal="center" vertical="center"/>
    </xf>
    <xf numFmtId="17" fontId="3" fillId="0" borderId="1" xfId="0" applyNumberFormat="1" applyFont="1" applyBorder="1" applyAlignment="1">
      <alignment horizontal="center" vertical="center" wrapText="1"/>
    </xf>
    <xf numFmtId="0" fontId="2" fillId="16" borderId="39" xfId="0" applyFont="1" applyFill="1" applyBorder="1" applyAlignment="1">
      <alignment horizontal="center" vertical="center" wrapText="1"/>
    </xf>
    <xf numFmtId="0" fontId="2" fillId="16" borderId="40" xfId="0" applyFont="1" applyFill="1" applyBorder="1" applyAlignment="1">
      <alignment horizontal="center" vertical="center" wrapText="1"/>
    </xf>
    <xf numFmtId="0" fontId="1" fillId="11" borderId="28" xfId="0" applyFont="1" applyFill="1" applyBorder="1" applyAlignment="1">
      <alignment horizontal="center" vertical="center" wrapText="1"/>
    </xf>
    <xf numFmtId="0" fontId="1" fillId="11" borderId="30" xfId="0" applyFont="1" applyFill="1" applyBorder="1" applyAlignment="1">
      <alignment horizontal="center" vertical="center" wrapText="1"/>
    </xf>
    <xf numFmtId="0" fontId="1" fillId="11" borderId="9" xfId="0" applyFont="1" applyFill="1" applyBorder="1" applyAlignment="1">
      <alignment horizontal="center" vertical="center" wrapText="1"/>
    </xf>
    <xf numFmtId="0" fontId="1" fillId="11" borderId="29"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2" fillId="14" borderId="3" xfId="0" applyFont="1" applyFill="1" applyBorder="1" applyAlignment="1">
      <alignment horizontal="center" vertical="center" wrapText="1"/>
    </xf>
    <xf numFmtId="0" fontId="2" fillId="14" borderId="5" xfId="0" applyFont="1" applyFill="1" applyBorder="1" applyAlignment="1">
      <alignment horizontal="center" vertical="center" wrapText="1"/>
    </xf>
    <xf numFmtId="0" fontId="2" fillId="12" borderId="4" xfId="0" applyFont="1" applyFill="1" applyBorder="1" applyAlignment="1">
      <alignment horizontal="center" vertical="center"/>
    </xf>
    <xf numFmtId="0" fontId="2" fillId="12" borderId="1" xfId="0" applyFont="1" applyFill="1" applyBorder="1" applyAlignment="1">
      <alignment horizontal="center" vertical="center"/>
    </xf>
    <xf numFmtId="0" fontId="2" fillId="12" borderId="5" xfId="0" applyFont="1" applyFill="1" applyBorder="1" applyAlignment="1">
      <alignment horizontal="center" vertical="center"/>
    </xf>
    <xf numFmtId="0" fontId="2" fillId="14" borderId="4" xfId="0" applyFont="1" applyFill="1" applyBorder="1" applyAlignment="1">
      <alignment horizontal="center" vertical="center" wrapText="1"/>
    </xf>
    <xf numFmtId="0" fontId="1" fillId="10" borderId="28" xfId="0" applyFont="1" applyFill="1" applyBorder="1" applyAlignment="1">
      <alignment horizontal="center" vertical="center" wrapText="1"/>
    </xf>
    <xf numFmtId="0" fontId="1" fillId="10" borderId="30" xfId="0" applyFont="1" applyFill="1" applyBorder="1" applyAlignment="1">
      <alignment horizontal="center" vertical="center" wrapText="1"/>
    </xf>
    <xf numFmtId="0" fontId="1" fillId="10" borderId="29"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5" fillId="0" borderId="35" xfId="0" applyFont="1" applyBorder="1" applyAlignment="1">
      <alignment horizontal="left" vertical="center" wrapText="1" indent="2"/>
    </xf>
    <xf numFmtId="0" fontId="5" fillId="0" borderId="20" xfId="0" applyFont="1" applyBorder="1" applyAlignment="1">
      <alignment horizontal="left" vertical="center" wrapText="1" indent="2"/>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2" fillId="13" borderId="25" xfId="0" applyFont="1" applyFill="1" applyBorder="1" applyAlignment="1">
      <alignment horizontal="center" vertical="center" wrapText="1"/>
    </xf>
    <xf numFmtId="0" fontId="2" fillId="13" borderId="22" xfId="0" applyFont="1" applyFill="1" applyBorder="1" applyAlignment="1">
      <alignment horizontal="center" vertical="center" wrapText="1"/>
    </xf>
    <xf numFmtId="0" fontId="1" fillId="9" borderId="28" xfId="0" applyFont="1" applyFill="1" applyBorder="1" applyAlignment="1">
      <alignment horizontal="center" vertical="center"/>
    </xf>
    <xf numFmtId="0" fontId="1" fillId="9" borderId="31" xfId="0" applyFont="1" applyFill="1" applyBorder="1" applyAlignment="1">
      <alignment horizontal="center" vertical="center"/>
    </xf>
    <xf numFmtId="0" fontId="1" fillId="9" borderId="30" xfId="0" applyFont="1" applyFill="1" applyBorder="1" applyAlignment="1">
      <alignment horizontal="center" vertical="center"/>
    </xf>
    <xf numFmtId="0" fontId="1" fillId="9" borderId="29" xfId="0" applyFont="1" applyFill="1" applyBorder="1" applyAlignment="1">
      <alignment horizontal="center" vertical="center"/>
    </xf>
    <xf numFmtId="0" fontId="7" fillId="0" borderId="18" xfId="0" applyFont="1" applyBorder="1" applyAlignment="1">
      <alignment horizontal="center"/>
    </xf>
    <xf numFmtId="0" fontId="7" fillId="0" borderId="19" xfId="0" applyFont="1" applyBorder="1" applyAlignment="1">
      <alignment horizontal="center"/>
    </xf>
    <xf numFmtId="0" fontId="7" fillId="0" borderId="20" xfId="0" applyFont="1" applyBorder="1" applyAlignment="1">
      <alignment horizontal="center"/>
    </xf>
    <xf numFmtId="0" fontId="10" fillId="7" borderId="23" xfId="0" applyFont="1" applyFill="1" applyBorder="1" applyAlignment="1">
      <alignment horizontal="center" vertical="center" textRotation="90"/>
    </xf>
    <xf numFmtId="0" fontId="10" fillId="7" borderId="21" xfId="0" applyFont="1" applyFill="1" applyBorder="1" applyAlignment="1">
      <alignment horizontal="center" vertical="center" textRotation="90"/>
    </xf>
    <xf numFmtId="0" fontId="10" fillId="7" borderId="12" xfId="0" applyFont="1" applyFill="1" applyBorder="1" applyAlignment="1">
      <alignment horizontal="center"/>
    </xf>
    <xf numFmtId="0" fontId="10" fillId="7" borderId="13" xfId="0" applyFont="1" applyFill="1" applyBorder="1" applyAlignment="1">
      <alignment horizontal="center"/>
    </xf>
    <xf numFmtId="0" fontId="8" fillId="0" borderId="14" xfId="0" applyFont="1" applyBorder="1" applyAlignment="1">
      <alignment horizontal="center"/>
    </xf>
    <xf numFmtId="0" fontId="8" fillId="0" borderId="0"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3" fillId="14" borderId="41" xfId="0" applyFont="1" applyFill="1" applyBorder="1" applyAlignment="1">
      <alignment horizontal="center" vertical="center" wrapText="1"/>
    </xf>
    <xf numFmtId="0" fontId="3" fillId="14" borderId="2" xfId="0" applyFont="1" applyFill="1" applyBorder="1" applyAlignment="1">
      <alignment horizontal="center" vertical="center" wrapText="1"/>
    </xf>
    <xf numFmtId="0" fontId="3" fillId="14" borderId="42" xfId="0" applyFont="1" applyFill="1" applyBorder="1" applyAlignment="1">
      <alignment horizontal="center" vertical="center" wrapText="1"/>
    </xf>
    <xf numFmtId="0" fontId="3" fillId="14" borderId="22" xfId="0" applyFont="1" applyFill="1" applyBorder="1" applyAlignment="1">
      <alignment horizontal="center" vertical="center" wrapText="1"/>
    </xf>
    <xf numFmtId="0" fontId="2" fillId="12" borderId="28" xfId="0" applyFont="1" applyFill="1" applyBorder="1" applyAlignment="1">
      <alignment horizontal="center" vertical="center"/>
    </xf>
    <xf numFmtId="0" fontId="2" fillId="12" borderId="30" xfId="0" applyFont="1" applyFill="1" applyBorder="1" applyAlignment="1">
      <alignment horizontal="center" vertical="center"/>
    </xf>
    <xf numFmtId="0" fontId="3" fillId="13" borderId="41" xfId="0" applyFont="1" applyFill="1" applyBorder="1" applyAlignment="1">
      <alignment horizontal="center" vertical="center" wrapText="1"/>
    </xf>
    <xf numFmtId="0" fontId="3" fillId="13" borderId="2"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Normal" xfId="0" builtinId="0"/>
  </cellStyles>
  <dxfs count="203">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33CC33"/>
        </patternFill>
      </fill>
    </dxf>
    <dxf>
      <fill>
        <patternFill>
          <bgColor rgb="FF00B0F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33CC33"/>
        </patternFill>
      </fill>
    </dxf>
    <dxf>
      <fill>
        <patternFill>
          <bgColor rgb="FF00B0F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33CC33"/>
        </patternFill>
      </fill>
    </dxf>
    <dxf>
      <fill>
        <patternFill>
          <bgColor rgb="FF00B0F0"/>
        </patternFill>
      </fill>
    </dxf>
  </dxfs>
  <tableStyles count="0" defaultTableStyle="TableStyleMedium9" defaultPivotStyle="PivotStyleLight16"/>
  <colors>
    <mruColors>
      <color rgb="FF0000FF"/>
      <color rgb="FFD7E5F5"/>
      <color rgb="FF5690D6"/>
      <color rgb="FF4685D2"/>
      <color rgb="FF33CC33"/>
      <color rgb="FF000099"/>
      <color rgb="FFA8C6EA"/>
      <color rgb="FFD0E0F4"/>
      <color rgb="FF3278CC"/>
      <color rgb="FFA2D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321464</xdr:colOff>
      <xdr:row>1</xdr:row>
      <xdr:rowOff>49054</xdr:rowOff>
    </xdr:from>
    <xdr:to>
      <xdr:col>2</xdr:col>
      <xdr:colOff>130969</xdr:colOff>
      <xdr:row>1</xdr:row>
      <xdr:rowOff>476249</xdr:rowOff>
    </xdr:to>
    <xdr:pic>
      <xdr:nvPicPr>
        <xdr:cNvPr id="6" name="Picture 2" descr="Resultado de imagem para logo ufpa">
          <a:extLst>
            <a:ext uri="{FF2B5EF4-FFF2-40B4-BE49-F238E27FC236}">
              <a16:creationId xmlns:a16="http://schemas.microsoft.com/office/drawing/2014/main" xmlns="" id="{00000000-0008-0000-0B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35777" y="180023"/>
          <a:ext cx="357192" cy="42719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76199</xdr:rowOff>
    </xdr:from>
    <xdr:to>
      <xdr:col>9</xdr:col>
      <xdr:colOff>485775</xdr:colOff>
      <xdr:row>17</xdr:row>
      <xdr:rowOff>139714</xdr:rowOff>
    </xdr:to>
    <xdr:pic>
      <xdr:nvPicPr>
        <xdr:cNvPr id="2" name="Picture 2">
          <a:extLst>
            <a:ext uri="{FF2B5EF4-FFF2-40B4-BE49-F238E27FC236}">
              <a16:creationId xmlns:a16="http://schemas.microsoft.com/office/drawing/2014/main" xmlns=""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76199"/>
          <a:ext cx="5829300" cy="3302015"/>
        </a:xfrm>
        <a:prstGeom prst="rect">
          <a:avLst/>
        </a:prstGeom>
        <a:noFill/>
        <a:ln w="9525">
          <a:noFill/>
          <a:miter lim="800000"/>
          <a:headEnd/>
          <a:tailEnd/>
        </a:ln>
        <a:effectLst/>
      </xdr:spPr>
    </xdr:pic>
    <xdr:clientData/>
  </xdr:twoCellAnchor>
  <xdr:twoCellAnchor editAs="oneCell">
    <xdr:from>
      <xdr:col>10</xdr:col>
      <xdr:colOff>142875</xdr:colOff>
      <xdr:row>0</xdr:row>
      <xdr:rowOff>66674</xdr:rowOff>
    </xdr:from>
    <xdr:to>
      <xdr:col>19</xdr:col>
      <xdr:colOff>473739</xdr:colOff>
      <xdr:row>17</xdr:row>
      <xdr:rowOff>138881</xdr:rowOff>
    </xdr:to>
    <xdr:pic>
      <xdr:nvPicPr>
        <xdr:cNvPr id="3" name="Picture 2">
          <a:extLst>
            <a:ext uri="{FF2B5EF4-FFF2-40B4-BE49-F238E27FC236}">
              <a16:creationId xmlns:a16="http://schemas.microsoft.com/office/drawing/2014/main" xmlns="" id="{00000000-0008-0000-1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238875" y="66674"/>
          <a:ext cx="5817264" cy="3310707"/>
        </a:xfrm>
        <a:prstGeom prst="rect">
          <a:avLst/>
        </a:prstGeom>
        <a:noFill/>
        <a:ln w="9525">
          <a:noFill/>
          <a:miter lim="800000"/>
          <a:headEnd/>
          <a:tailEnd/>
        </a:ln>
        <a:effec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W98"/>
  <sheetViews>
    <sheetView showGridLines="0" topLeftCell="O1" zoomScale="90" zoomScaleNormal="90" zoomScaleSheetLayoutView="70" workbookViewId="0">
      <pane ySplit="7" topLeftCell="A14" activePane="bottomLeft" state="frozen"/>
      <selection pane="bottomLeft" activeCell="S17" sqref="S17"/>
    </sheetView>
  </sheetViews>
  <sheetFormatPr defaultRowHeight="15"/>
  <cols>
    <col min="1" max="1" width="3.28515625" customWidth="1"/>
    <col min="2" max="2" width="8.140625" customWidth="1"/>
    <col min="3" max="3" width="36" customWidth="1"/>
    <col min="4" max="4" width="39.7109375" customWidth="1"/>
    <col min="5" max="5" width="34.42578125" customWidth="1"/>
    <col min="6" max="6" width="43.42578125" customWidth="1"/>
    <col min="7" max="7" width="45.140625" customWidth="1"/>
    <col min="8" max="8" width="16.5703125" customWidth="1"/>
    <col min="9" max="9" width="10.7109375" customWidth="1"/>
    <col min="10" max="10" width="16.5703125" customWidth="1"/>
    <col min="11" max="11" width="10.7109375" customWidth="1"/>
    <col min="12" max="12" width="16.5703125" customWidth="1"/>
    <col min="13" max="13" width="10.7109375" customWidth="1"/>
    <col min="14" max="14" width="25.42578125" customWidth="1"/>
    <col min="15" max="18" width="14.5703125" customWidth="1"/>
    <col min="19" max="19" width="21.140625" customWidth="1"/>
    <col min="20" max="20" width="41" customWidth="1"/>
    <col min="21" max="21" width="23.140625" bestFit="1" customWidth="1"/>
    <col min="22" max="22" width="21.42578125" customWidth="1"/>
    <col min="23" max="23" width="76" customWidth="1"/>
  </cols>
  <sheetData>
    <row r="1" spans="2:23" ht="10.5" customHeight="1" thickBot="1"/>
    <row r="2" spans="2:23" ht="42.75" customHeight="1" thickBot="1">
      <c r="B2" s="100" t="s">
        <v>172</v>
      </c>
      <c r="C2" s="101"/>
      <c r="D2" s="102"/>
      <c r="F2" s="18" t="s">
        <v>45</v>
      </c>
      <c r="G2" s="98" t="s">
        <v>171</v>
      </c>
      <c r="H2" s="99"/>
    </row>
    <row r="3" spans="2:23" ht="6" customHeight="1"/>
    <row r="4" spans="2:23" ht="9" customHeight="1" thickBot="1"/>
    <row r="5" spans="2:23" ht="21.75" customHeight="1">
      <c r="B5" s="105" t="s">
        <v>62</v>
      </c>
      <c r="C5" s="106"/>
      <c r="D5" s="107"/>
      <c r="E5" s="107"/>
      <c r="F5" s="107"/>
      <c r="G5" s="108"/>
      <c r="H5" s="93" t="s">
        <v>63</v>
      </c>
      <c r="I5" s="94"/>
      <c r="J5" s="94"/>
      <c r="K5" s="94"/>
      <c r="L5" s="94"/>
      <c r="M5" s="94"/>
      <c r="N5" s="95"/>
      <c r="O5" s="82" t="s">
        <v>64</v>
      </c>
      <c r="P5" s="83"/>
      <c r="Q5" s="83"/>
      <c r="R5" s="83"/>
      <c r="S5" s="83"/>
      <c r="T5" s="83"/>
      <c r="U5" s="84"/>
      <c r="V5" s="85"/>
      <c r="W5" s="60" t="s">
        <v>93</v>
      </c>
    </row>
    <row r="6" spans="2:23" ht="21.75" customHeight="1">
      <c r="B6" s="89" t="s">
        <v>95</v>
      </c>
      <c r="C6" s="90" t="s">
        <v>46</v>
      </c>
      <c r="D6" s="90" t="s">
        <v>47</v>
      </c>
      <c r="E6" s="90" t="s">
        <v>48</v>
      </c>
      <c r="F6" s="90" t="s">
        <v>49</v>
      </c>
      <c r="G6" s="91" t="s">
        <v>50</v>
      </c>
      <c r="H6" s="96" t="s">
        <v>66</v>
      </c>
      <c r="I6" s="97"/>
      <c r="J6" s="97" t="s">
        <v>67</v>
      </c>
      <c r="K6" s="97"/>
      <c r="L6" s="97" t="s">
        <v>65</v>
      </c>
      <c r="M6" s="97"/>
      <c r="N6" s="103" t="s">
        <v>51</v>
      </c>
      <c r="O6" s="92" t="s">
        <v>85</v>
      </c>
      <c r="P6" s="86"/>
      <c r="Q6" s="86"/>
      <c r="R6" s="86"/>
      <c r="S6" s="15" t="s">
        <v>52</v>
      </c>
      <c r="T6" s="86" t="s">
        <v>53</v>
      </c>
      <c r="U6" s="87"/>
      <c r="V6" s="88"/>
      <c r="W6" s="80" t="s">
        <v>92</v>
      </c>
    </row>
    <row r="7" spans="2:23" ht="45">
      <c r="B7" s="89"/>
      <c r="C7" s="90"/>
      <c r="D7" s="90"/>
      <c r="E7" s="90"/>
      <c r="F7" s="90"/>
      <c r="G7" s="91"/>
      <c r="H7" s="11" t="s">
        <v>56</v>
      </c>
      <c r="I7" s="12" t="s">
        <v>57</v>
      </c>
      <c r="J7" s="12" t="s">
        <v>56</v>
      </c>
      <c r="K7" s="12" t="s">
        <v>57</v>
      </c>
      <c r="L7" s="12" t="s">
        <v>83</v>
      </c>
      <c r="M7" s="12" t="s">
        <v>57</v>
      </c>
      <c r="N7" s="104"/>
      <c r="O7" s="17" t="s">
        <v>58</v>
      </c>
      <c r="P7" s="13" t="s">
        <v>59</v>
      </c>
      <c r="Q7" s="13" t="s">
        <v>60</v>
      </c>
      <c r="R7" s="13" t="s">
        <v>61</v>
      </c>
      <c r="S7" s="13" t="s">
        <v>69</v>
      </c>
      <c r="T7" s="13" t="s">
        <v>54</v>
      </c>
      <c r="U7" s="13" t="s">
        <v>94</v>
      </c>
      <c r="V7" s="14" t="s">
        <v>55</v>
      </c>
      <c r="W7" s="81"/>
    </row>
    <row r="8" spans="2:23" ht="218.25" customHeight="1">
      <c r="B8" s="78">
        <v>1</v>
      </c>
      <c r="C8" s="73" t="s">
        <v>99</v>
      </c>
      <c r="D8" s="74" t="s">
        <v>100</v>
      </c>
      <c r="E8" s="70" t="s">
        <v>101</v>
      </c>
      <c r="F8" s="70" t="s">
        <v>107</v>
      </c>
      <c r="G8" s="70" t="s">
        <v>190</v>
      </c>
      <c r="H8" s="70" t="s">
        <v>2</v>
      </c>
      <c r="I8" s="70">
        <v>2</v>
      </c>
      <c r="J8" s="70" t="s">
        <v>7</v>
      </c>
      <c r="K8" s="70">
        <v>2</v>
      </c>
      <c r="L8" s="70" t="s">
        <v>102</v>
      </c>
      <c r="M8" s="70">
        <v>4</v>
      </c>
      <c r="N8" s="70" t="s">
        <v>103</v>
      </c>
      <c r="O8" s="70" t="s">
        <v>68</v>
      </c>
      <c r="P8" s="70" t="s">
        <v>68</v>
      </c>
      <c r="Q8" s="70" t="s">
        <v>68</v>
      </c>
      <c r="R8" s="70" t="s">
        <v>84</v>
      </c>
      <c r="S8" s="70" t="s">
        <v>68</v>
      </c>
      <c r="T8" s="70" t="s">
        <v>196</v>
      </c>
      <c r="U8" s="70" t="s">
        <v>104</v>
      </c>
      <c r="V8" s="79">
        <v>44896</v>
      </c>
      <c r="W8" s="70" t="s">
        <v>105</v>
      </c>
    </row>
    <row r="9" spans="2:23" s="10" customFormat="1" ht="150">
      <c r="B9" s="5">
        <v>2</v>
      </c>
      <c r="C9" s="73" t="s">
        <v>106</v>
      </c>
      <c r="D9" s="74" t="s">
        <v>100</v>
      </c>
      <c r="E9" s="70" t="s">
        <v>174</v>
      </c>
      <c r="F9" s="70" t="s">
        <v>108</v>
      </c>
      <c r="G9" s="70" t="s">
        <v>109</v>
      </c>
      <c r="H9" s="2" t="s">
        <v>2</v>
      </c>
      <c r="I9" s="1">
        <f>IF(H9="","",VLOOKUP(H9,'Matriz Probabilidade Impacto'!$C$5:$E$10,2,FALSE))</f>
        <v>2</v>
      </c>
      <c r="J9" s="1" t="s">
        <v>7</v>
      </c>
      <c r="K9" s="1">
        <f>IF(J9="","",VLOOKUP(J9,'Matriz Probabilidade Impacto'!$C$16:$D$20,2,FALSE))</f>
        <v>2</v>
      </c>
      <c r="L9" s="1" t="str">
        <f t="shared" ref="L9" si="0">IF(M9="","",IF(M9&lt;10,"Risco Baixo",IF(M9&lt;40,"Risco Médio",IF(M9&lt;80,"Risco Alto",IF(M9&lt;101,"Risco Extremo")))))</f>
        <v>Risco Baixo</v>
      </c>
      <c r="M9" s="1">
        <f t="shared" ref="M9" si="1">IF(J9="","",I9*K9)</f>
        <v>4</v>
      </c>
      <c r="N9" s="1" t="s">
        <v>103</v>
      </c>
      <c r="O9" s="2" t="s">
        <v>68</v>
      </c>
      <c r="P9" s="1" t="s">
        <v>68</v>
      </c>
      <c r="Q9" s="1" t="s">
        <v>84</v>
      </c>
      <c r="R9" s="1" t="s">
        <v>68</v>
      </c>
      <c r="S9" s="1" t="s">
        <v>84</v>
      </c>
      <c r="T9" s="70" t="s">
        <v>195</v>
      </c>
      <c r="U9" s="74" t="s">
        <v>104</v>
      </c>
      <c r="V9" s="65">
        <v>44896</v>
      </c>
      <c r="W9" s="63" t="s">
        <v>110</v>
      </c>
    </row>
    <row r="10" spans="2:23" s="10" customFormat="1" ht="150">
      <c r="B10" s="5">
        <v>3</v>
      </c>
      <c r="C10" s="73" t="s">
        <v>111</v>
      </c>
      <c r="D10" s="75" t="s">
        <v>100</v>
      </c>
      <c r="E10" s="70" t="s">
        <v>175</v>
      </c>
      <c r="F10" s="70" t="s">
        <v>112</v>
      </c>
      <c r="G10" s="70" t="s">
        <v>113</v>
      </c>
      <c r="H10" s="2" t="s">
        <v>2</v>
      </c>
      <c r="I10" s="1">
        <f>IF(H10="","",VLOOKUP(H10,'Matriz Probabilidade Impacto'!$C$5:$E$10,2,FALSE))</f>
        <v>2</v>
      </c>
      <c r="J10" s="1" t="s">
        <v>7</v>
      </c>
      <c r="K10" s="1">
        <v>2</v>
      </c>
      <c r="L10" s="1" t="str">
        <f>IF(M10="","",IF(M10&lt;10,"Risco Baixo",IF(M10&lt;40,"Risco Médio",IF(M10&lt;80,"Risco Alto",IF(M10&lt;101,"Risco Extremo")))))</f>
        <v>Risco Baixo</v>
      </c>
      <c r="M10" s="1">
        <f t="shared" ref="M10:M98" si="2">IF(J10="","",I10*K10)</f>
        <v>4</v>
      </c>
      <c r="N10" s="1" t="s">
        <v>103</v>
      </c>
      <c r="O10" s="2" t="s">
        <v>68</v>
      </c>
      <c r="P10" s="1" t="s">
        <v>84</v>
      </c>
      <c r="Q10" s="1" t="s">
        <v>68</v>
      </c>
      <c r="R10" s="1" t="s">
        <v>84</v>
      </c>
      <c r="S10" s="1" t="s">
        <v>84</v>
      </c>
      <c r="T10" s="67" t="s">
        <v>194</v>
      </c>
      <c r="U10" s="75" t="s">
        <v>104</v>
      </c>
      <c r="V10" s="65">
        <v>44896</v>
      </c>
      <c r="W10" s="63" t="s">
        <v>105</v>
      </c>
    </row>
    <row r="11" spans="2:23" s="10" customFormat="1" ht="150">
      <c r="B11" s="5">
        <v>4</v>
      </c>
      <c r="C11" s="70" t="s">
        <v>114</v>
      </c>
      <c r="D11" s="70" t="s">
        <v>100</v>
      </c>
      <c r="E11" s="1" t="s">
        <v>115</v>
      </c>
      <c r="F11" s="1" t="s">
        <v>116</v>
      </c>
      <c r="G11" s="1" t="s">
        <v>117</v>
      </c>
      <c r="H11" s="2" t="s">
        <v>2</v>
      </c>
      <c r="I11" s="1">
        <f>IF(H11="","",VLOOKUP(H11,'Matriz Probabilidade Impacto'!$C$5:$E$10,2,FALSE))</f>
        <v>2</v>
      </c>
      <c r="J11" s="1" t="s">
        <v>7</v>
      </c>
      <c r="K11" s="1">
        <f>IF(J11="","",VLOOKUP(J11,'Matriz Probabilidade Impacto'!$C$16:$D$20,2,FALSE))</f>
        <v>2</v>
      </c>
      <c r="L11" s="1" t="str">
        <f t="shared" ref="L11:L98" si="3">IF(M11="","",IF(M11&lt;10,"Risco Baixo",IF(M11&lt;40,"Risco Médio",IF(M11&lt;80,"Risco Alto",IF(M11&lt;101,"Risco Extremo")))))</f>
        <v>Risco Baixo</v>
      </c>
      <c r="M11" s="1">
        <f t="shared" ref="M11:M74" si="4">IF(J11="","",I11*K11)</f>
        <v>4</v>
      </c>
      <c r="N11" s="1" t="s">
        <v>103</v>
      </c>
      <c r="O11" s="2" t="s">
        <v>68</v>
      </c>
      <c r="P11" s="1" t="s">
        <v>84</v>
      </c>
      <c r="Q11" s="1" t="s">
        <v>84</v>
      </c>
      <c r="R11" s="1" t="s">
        <v>68</v>
      </c>
      <c r="S11" s="1" t="s">
        <v>84</v>
      </c>
      <c r="T11" s="69" t="s">
        <v>197</v>
      </c>
      <c r="U11" s="70" t="s">
        <v>118</v>
      </c>
      <c r="V11" s="65">
        <v>44896</v>
      </c>
      <c r="W11" s="63" t="s">
        <v>119</v>
      </c>
    </row>
    <row r="12" spans="2:23" s="10" customFormat="1" ht="150" customHeight="1">
      <c r="B12" s="5">
        <v>5</v>
      </c>
      <c r="C12" s="73" t="s">
        <v>120</v>
      </c>
      <c r="D12" s="70" t="s">
        <v>121</v>
      </c>
      <c r="E12" s="76" t="s">
        <v>176</v>
      </c>
      <c r="F12" s="1" t="s">
        <v>122</v>
      </c>
      <c r="G12" s="1" t="s">
        <v>123</v>
      </c>
      <c r="H12" s="2" t="s">
        <v>3</v>
      </c>
      <c r="I12" s="1">
        <f>IF(H12="","",VLOOKUP(H12,'Matriz Probabilidade Impacto'!$C$5:$E$10,2,FALSE))</f>
        <v>5</v>
      </c>
      <c r="J12" s="1" t="s">
        <v>9</v>
      </c>
      <c r="K12" s="1">
        <f>IF(J12="","",VLOOKUP(J12,'Matriz Probabilidade Impacto'!$C$16:$D$20,2,FALSE))</f>
        <v>8</v>
      </c>
      <c r="L12" s="1" t="str">
        <f t="shared" ref="L12:L74" si="5">IF(M12="","",IF(M12&lt;10,"Risco Baixo",IF(M12&lt;40,"Risco Médio",IF(M12&lt;80,"Risco Alto",IF(M12&lt;101,"Risco Extremo")))))</f>
        <v>Risco Alto</v>
      </c>
      <c r="M12" s="1">
        <f t="shared" si="4"/>
        <v>40</v>
      </c>
      <c r="N12" s="1" t="s">
        <v>124</v>
      </c>
      <c r="O12" s="2" t="s">
        <v>68</v>
      </c>
      <c r="P12" s="1" t="s">
        <v>84</v>
      </c>
      <c r="Q12" s="1" t="s">
        <v>68</v>
      </c>
      <c r="R12" s="1" t="s">
        <v>84</v>
      </c>
      <c r="S12" s="1" t="s">
        <v>84</v>
      </c>
      <c r="T12" s="70" t="s">
        <v>189</v>
      </c>
      <c r="U12" s="70" t="s">
        <v>121</v>
      </c>
      <c r="V12" s="65">
        <v>45017</v>
      </c>
      <c r="W12" s="63" t="s">
        <v>125</v>
      </c>
    </row>
    <row r="13" spans="2:23" s="10" customFormat="1" ht="215.25" customHeight="1">
      <c r="B13" s="5">
        <v>6</v>
      </c>
      <c r="C13" s="73" t="s">
        <v>126</v>
      </c>
      <c r="D13" s="75" t="s">
        <v>121</v>
      </c>
      <c r="E13" s="70" t="s">
        <v>177</v>
      </c>
      <c r="F13" s="70" t="s">
        <v>127</v>
      </c>
      <c r="G13" s="70" t="s">
        <v>128</v>
      </c>
      <c r="H13" s="2" t="s">
        <v>82</v>
      </c>
      <c r="I13" s="1">
        <v>5</v>
      </c>
      <c r="J13" s="1" t="s">
        <v>10</v>
      </c>
      <c r="K13" s="1">
        <v>8</v>
      </c>
      <c r="L13" s="1" t="str">
        <f t="shared" si="5"/>
        <v>Risco Alto</v>
      </c>
      <c r="M13" s="1">
        <f t="shared" si="4"/>
        <v>40</v>
      </c>
      <c r="N13" s="1" t="s">
        <v>129</v>
      </c>
      <c r="O13" s="2" t="s">
        <v>68</v>
      </c>
      <c r="P13" s="1" t="s">
        <v>84</v>
      </c>
      <c r="Q13" s="1" t="s">
        <v>84</v>
      </c>
      <c r="R13" s="1" t="s">
        <v>84</v>
      </c>
      <c r="S13" s="1" t="s">
        <v>84</v>
      </c>
      <c r="T13" s="70" t="s">
        <v>193</v>
      </c>
      <c r="U13" s="75" t="s">
        <v>121</v>
      </c>
      <c r="V13" s="65">
        <v>45139</v>
      </c>
      <c r="W13" s="63" t="s">
        <v>130</v>
      </c>
    </row>
    <row r="14" spans="2:23" s="10" customFormat="1" ht="90">
      <c r="B14" s="5">
        <v>7</v>
      </c>
      <c r="C14" s="73" t="s">
        <v>131</v>
      </c>
      <c r="D14" s="75" t="s">
        <v>132</v>
      </c>
      <c r="E14" s="70" t="s">
        <v>179</v>
      </c>
      <c r="F14" s="16" t="s">
        <v>133</v>
      </c>
      <c r="G14" s="7" t="s">
        <v>178</v>
      </c>
      <c r="H14" s="2" t="s">
        <v>3</v>
      </c>
      <c r="I14" s="1">
        <f>IF(H14="","",VLOOKUP(H14,'Matriz Probabilidade Impacto'!$C$5:$E$10,2,FALSE))</f>
        <v>5</v>
      </c>
      <c r="J14" s="1" t="s">
        <v>9</v>
      </c>
      <c r="K14" s="1">
        <f>IF(J14="","",VLOOKUP(J14,'Matriz Probabilidade Impacto'!$C$16:$D$20,2,FALSE))</f>
        <v>8</v>
      </c>
      <c r="L14" s="1" t="str">
        <f t="shared" si="5"/>
        <v>Risco Alto</v>
      </c>
      <c r="M14" s="1">
        <f t="shared" si="4"/>
        <v>40</v>
      </c>
      <c r="N14" s="1" t="str">
        <f t="shared" ref="N14:N74" si="6">IF(L14="","",IF(L14="Risco Baixo","O risco baixo está dentro do apetite a riscos da UFPA, portanto, deve ser apenas monitorado.",IF(L14="Risco Médio","O risco médio está dentro do apetite a riscos da UFPA, portanto, deve ser apenas monitorado.",IF(L14="Risco Alto","O risco alto deverá ser priorizado para tratamento, pois está fora do limite de apetite tolerado.",IF(L14="Risco Extremo","O risco extremo deverá ser priorizado para tratamento, pois está fora do limite de apetite tolerado.",)))))</f>
        <v>O risco alto deverá ser priorizado para tratamento, pois está fora do limite de apetite tolerado.</v>
      </c>
      <c r="O14" s="2" t="s">
        <v>68</v>
      </c>
      <c r="P14" s="1" t="s">
        <v>68</v>
      </c>
      <c r="Q14" s="1" t="s">
        <v>68</v>
      </c>
      <c r="R14" s="1" t="s">
        <v>84</v>
      </c>
      <c r="S14" s="1" t="s">
        <v>68</v>
      </c>
      <c r="T14" s="70" t="s">
        <v>192</v>
      </c>
      <c r="U14" s="75" t="s">
        <v>132</v>
      </c>
      <c r="V14" s="65">
        <v>45490</v>
      </c>
      <c r="W14" s="63" t="s">
        <v>134</v>
      </c>
    </row>
    <row r="15" spans="2:23" s="10" customFormat="1" ht="105.75" customHeight="1">
      <c r="B15" s="5">
        <v>8</v>
      </c>
      <c r="C15" s="8" t="s">
        <v>135</v>
      </c>
      <c r="D15" s="69" t="s">
        <v>132</v>
      </c>
      <c r="E15" s="69" t="s">
        <v>180</v>
      </c>
      <c r="F15" s="16" t="s">
        <v>173</v>
      </c>
      <c r="G15" s="7" t="s">
        <v>136</v>
      </c>
      <c r="H15" s="2" t="s">
        <v>82</v>
      </c>
      <c r="I15" s="1">
        <f>IF(H15="","",VLOOKUP(H15,'Matriz Probabilidade Impacto'!$C$5:$E$10,2,FALSE))</f>
        <v>8</v>
      </c>
      <c r="J15" s="1" t="s">
        <v>10</v>
      </c>
      <c r="K15" s="1">
        <f>IF(J15="","",VLOOKUP(J15,'Matriz Probabilidade Impacto'!$C$16:$D$20,2,FALSE))</f>
        <v>10</v>
      </c>
      <c r="L15" s="1" t="str">
        <f t="shared" si="5"/>
        <v>Risco Extremo</v>
      </c>
      <c r="M15" s="1">
        <f t="shared" si="4"/>
        <v>80</v>
      </c>
      <c r="N15" s="1" t="str">
        <f t="shared" si="6"/>
        <v>O risco extremo deverá ser priorizado para tratamento, pois está fora do limite de apetite tolerado.</v>
      </c>
      <c r="O15" s="2" t="s">
        <v>68</v>
      </c>
      <c r="P15" s="1" t="s">
        <v>68</v>
      </c>
      <c r="Q15" s="1" t="s">
        <v>68</v>
      </c>
      <c r="R15" s="1" t="s">
        <v>84</v>
      </c>
      <c r="S15" s="1" t="s">
        <v>68</v>
      </c>
      <c r="T15" s="70" t="s">
        <v>199</v>
      </c>
      <c r="U15" s="69" t="s">
        <v>132</v>
      </c>
      <c r="V15" s="65">
        <v>45444</v>
      </c>
      <c r="W15" s="63" t="s">
        <v>137</v>
      </c>
    </row>
    <row r="16" spans="2:23" s="10" customFormat="1" ht="90">
      <c r="B16" s="5">
        <v>9</v>
      </c>
      <c r="C16" s="8" t="s">
        <v>138</v>
      </c>
      <c r="D16" s="69" t="s">
        <v>132</v>
      </c>
      <c r="E16" s="69" t="s">
        <v>182</v>
      </c>
      <c r="F16" s="16" t="s">
        <v>139</v>
      </c>
      <c r="G16" s="7" t="s">
        <v>181</v>
      </c>
      <c r="H16" s="2" t="s">
        <v>3</v>
      </c>
      <c r="I16" s="1">
        <f>IF(H16="","",VLOOKUP(H16,'Matriz Probabilidade Impacto'!$C$5:$E$10,2,FALSE))</f>
        <v>5</v>
      </c>
      <c r="J16" s="1" t="s">
        <v>8</v>
      </c>
      <c r="K16" s="1">
        <f>IF(J16="","",VLOOKUP(J16,'Matriz Probabilidade Impacto'!$C$16:$D$20,2,FALSE))</f>
        <v>5</v>
      </c>
      <c r="L16" s="1" t="str">
        <f t="shared" si="5"/>
        <v>Risco Médio</v>
      </c>
      <c r="M16" s="1">
        <f t="shared" si="4"/>
        <v>25</v>
      </c>
      <c r="N16" s="1" t="str">
        <f t="shared" si="6"/>
        <v>O risco médio está dentro do apetite a riscos da UFPA, portanto, deve ser apenas monitorado.</v>
      </c>
      <c r="O16" s="2" t="s">
        <v>68</v>
      </c>
      <c r="P16" s="1" t="s">
        <v>84</v>
      </c>
      <c r="Q16" s="1" t="s">
        <v>68</v>
      </c>
      <c r="R16" s="1" t="s">
        <v>84</v>
      </c>
      <c r="S16" s="1" t="s">
        <v>68</v>
      </c>
      <c r="T16" s="69" t="s">
        <v>198</v>
      </c>
      <c r="U16" s="69" t="s">
        <v>132</v>
      </c>
      <c r="V16" s="65">
        <v>45413</v>
      </c>
      <c r="W16" s="63" t="s">
        <v>140</v>
      </c>
    </row>
    <row r="17" spans="2:23" s="10" customFormat="1" ht="120">
      <c r="B17" s="5">
        <v>10</v>
      </c>
      <c r="C17" s="8" t="s">
        <v>141</v>
      </c>
      <c r="D17" s="69" t="s">
        <v>121</v>
      </c>
      <c r="E17" s="69" t="s">
        <v>191</v>
      </c>
      <c r="F17" s="16" t="s">
        <v>142</v>
      </c>
      <c r="G17" s="7" t="s">
        <v>143</v>
      </c>
      <c r="H17" s="2" t="s">
        <v>3</v>
      </c>
      <c r="I17" s="1">
        <f>IF(H17="","",VLOOKUP(H17,'Matriz Probabilidade Impacto'!$C$5:$E$10,2,FALSE))</f>
        <v>5</v>
      </c>
      <c r="J17" s="1" t="s">
        <v>8</v>
      </c>
      <c r="K17" s="1">
        <f>IF(J17="","",VLOOKUP(J17,'Matriz Probabilidade Impacto'!$C$16:$D$20,2,FALSE))</f>
        <v>5</v>
      </c>
      <c r="L17" s="1" t="str">
        <f t="shared" si="5"/>
        <v>Risco Médio</v>
      </c>
      <c r="M17" s="1">
        <f t="shared" si="4"/>
        <v>25</v>
      </c>
      <c r="N17" s="1" t="str">
        <f t="shared" si="6"/>
        <v>O risco médio está dentro do apetite a riscos da UFPA, portanto, deve ser apenas monitorado.</v>
      </c>
      <c r="O17" s="2" t="s">
        <v>68</v>
      </c>
      <c r="P17" s="1" t="s">
        <v>84</v>
      </c>
      <c r="Q17" s="1" t="s">
        <v>68</v>
      </c>
      <c r="R17" s="1" t="s">
        <v>84</v>
      </c>
      <c r="S17" s="1" t="s">
        <v>84</v>
      </c>
      <c r="T17" s="69" t="s">
        <v>144</v>
      </c>
      <c r="U17" s="69" t="s">
        <v>121</v>
      </c>
      <c r="V17" s="65">
        <v>45778</v>
      </c>
      <c r="W17" s="63" t="s">
        <v>145</v>
      </c>
    </row>
    <row r="18" spans="2:23" s="10" customFormat="1" ht="150">
      <c r="B18" s="5">
        <v>11</v>
      </c>
      <c r="C18" s="8" t="s">
        <v>146</v>
      </c>
      <c r="D18" s="69" t="s">
        <v>100</v>
      </c>
      <c r="E18" s="69" t="s">
        <v>187</v>
      </c>
      <c r="F18" s="16" t="s">
        <v>147</v>
      </c>
      <c r="G18" s="7" t="s">
        <v>183</v>
      </c>
      <c r="H18" s="2" t="s">
        <v>3</v>
      </c>
      <c r="I18" s="1">
        <f>IF(H18="","",VLOOKUP(H18,'Matriz Probabilidade Impacto'!$C$5:$E$10,2,FALSE))</f>
        <v>5</v>
      </c>
      <c r="J18" s="1" t="s">
        <v>8</v>
      </c>
      <c r="K18" s="1">
        <f>IF(J18="","",VLOOKUP(J18,'Matriz Probabilidade Impacto'!$C$16:$D$20,2,FALSE))</f>
        <v>5</v>
      </c>
      <c r="L18" s="1" t="str">
        <f t="shared" si="5"/>
        <v>Risco Médio</v>
      </c>
      <c r="M18" s="1">
        <f t="shared" si="4"/>
        <v>25</v>
      </c>
      <c r="N18" s="1" t="str">
        <f t="shared" si="6"/>
        <v>O risco médio está dentro do apetite a riscos da UFPA, portanto, deve ser apenas monitorado.</v>
      </c>
      <c r="O18" s="2" t="s">
        <v>84</v>
      </c>
      <c r="P18" s="1" t="s">
        <v>84</v>
      </c>
      <c r="Q18" s="1" t="s">
        <v>68</v>
      </c>
      <c r="R18" s="1" t="s">
        <v>84</v>
      </c>
      <c r="S18" s="1" t="s">
        <v>84</v>
      </c>
      <c r="T18" s="69" t="s">
        <v>148</v>
      </c>
      <c r="U18" s="69" t="s">
        <v>104</v>
      </c>
      <c r="V18" s="65">
        <v>44986</v>
      </c>
      <c r="W18" s="63" t="s">
        <v>149</v>
      </c>
    </row>
    <row r="19" spans="2:23" s="10" customFormat="1" ht="105">
      <c r="B19" s="5">
        <v>12</v>
      </c>
      <c r="C19" s="8" t="s">
        <v>150</v>
      </c>
      <c r="D19" s="69" t="s">
        <v>100</v>
      </c>
      <c r="E19" s="69" t="s">
        <v>185</v>
      </c>
      <c r="F19" s="16" t="s">
        <v>184</v>
      </c>
      <c r="G19" s="7" t="s">
        <v>151</v>
      </c>
      <c r="H19" s="2" t="s">
        <v>3</v>
      </c>
      <c r="I19" s="1">
        <f>IF(H19="","",VLOOKUP(H19,'Matriz Probabilidade Impacto'!$C$5:$E$10,2,FALSE))</f>
        <v>5</v>
      </c>
      <c r="J19" s="1" t="s">
        <v>8</v>
      </c>
      <c r="K19" s="1">
        <f>IF(J19="","",VLOOKUP(J19,'Matriz Probabilidade Impacto'!$C$16:$D$20,2,FALSE))</f>
        <v>5</v>
      </c>
      <c r="L19" s="1" t="str">
        <f t="shared" si="5"/>
        <v>Risco Médio</v>
      </c>
      <c r="M19" s="1">
        <f t="shared" si="4"/>
        <v>25</v>
      </c>
      <c r="N19" s="1" t="str">
        <f t="shared" si="6"/>
        <v>O risco médio está dentro do apetite a riscos da UFPA, portanto, deve ser apenas monitorado.</v>
      </c>
      <c r="O19" s="2" t="s">
        <v>84</v>
      </c>
      <c r="P19" s="1" t="s">
        <v>84</v>
      </c>
      <c r="Q19" s="1" t="s">
        <v>68</v>
      </c>
      <c r="R19" s="1" t="s">
        <v>84</v>
      </c>
      <c r="S19" s="1" t="s">
        <v>84</v>
      </c>
      <c r="T19" s="69" t="s">
        <v>152</v>
      </c>
      <c r="U19" s="69" t="s">
        <v>104</v>
      </c>
      <c r="V19" s="65">
        <v>45108</v>
      </c>
      <c r="W19" s="63" t="s">
        <v>153</v>
      </c>
    </row>
    <row r="20" spans="2:23" s="10" customFormat="1" ht="120">
      <c r="B20" s="5">
        <v>13</v>
      </c>
      <c r="C20" s="8" t="s">
        <v>154</v>
      </c>
      <c r="D20" s="69" t="s">
        <v>100</v>
      </c>
      <c r="E20" s="69" t="s">
        <v>186</v>
      </c>
      <c r="F20" s="16" t="s">
        <v>155</v>
      </c>
      <c r="G20" s="7" t="s">
        <v>156</v>
      </c>
      <c r="H20" s="2" t="s">
        <v>3</v>
      </c>
      <c r="I20" s="1">
        <f>IF(H20="","",VLOOKUP(H20,'Matriz Probabilidade Impacto'!$C$5:$E$10,2,FALSE))</f>
        <v>5</v>
      </c>
      <c r="J20" s="1" t="s">
        <v>8</v>
      </c>
      <c r="K20" s="1">
        <f>IF(J20="","",VLOOKUP(J20,'Matriz Probabilidade Impacto'!$C$16:$D$20,2,FALSE))</f>
        <v>5</v>
      </c>
      <c r="L20" s="1" t="str">
        <f t="shared" si="5"/>
        <v>Risco Médio</v>
      </c>
      <c r="M20" s="1">
        <f t="shared" si="4"/>
        <v>25</v>
      </c>
      <c r="N20" s="1" t="str">
        <f t="shared" si="6"/>
        <v>O risco médio está dentro do apetite a riscos da UFPA, portanto, deve ser apenas monitorado.</v>
      </c>
      <c r="O20" s="2" t="s">
        <v>84</v>
      </c>
      <c r="P20" s="1" t="s">
        <v>84</v>
      </c>
      <c r="Q20" s="1" t="s">
        <v>68</v>
      </c>
      <c r="R20" s="1" t="s">
        <v>84</v>
      </c>
      <c r="S20" s="1" t="s">
        <v>68</v>
      </c>
      <c r="T20" s="69" t="s">
        <v>157</v>
      </c>
      <c r="U20" s="69" t="s">
        <v>104</v>
      </c>
      <c r="V20" s="65">
        <v>44896</v>
      </c>
      <c r="W20" s="63" t="s">
        <v>158</v>
      </c>
    </row>
    <row r="21" spans="2:23" s="10" customFormat="1" ht="105">
      <c r="B21" s="5">
        <v>14</v>
      </c>
      <c r="C21" s="8" t="s">
        <v>159</v>
      </c>
      <c r="D21" s="69" t="s">
        <v>160</v>
      </c>
      <c r="E21" s="69" t="s">
        <v>187</v>
      </c>
      <c r="F21" s="16" t="s">
        <v>161</v>
      </c>
      <c r="G21" s="7" t="s">
        <v>162</v>
      </c>
      <c r="H21" s="2" t="s">
        <v>2</v>
      </c>
      <c r="I21" s="1">
        <f>IF(H21="","",VLOOKUP(H21,'Matriz Probabilidade Impacto'!$C$5:$E$10,2,FALSE))</f>
        <v>2</v>
      </c>
      <c r="J21" s="1" t="s">
        <v>7</v>
      </c>
      <c r="K21" s="1">
        <f>IF(J21="","",VLOOKUP(J21,'Matriz Probabilidade Impacto'!$C$16:$D$20,2,FALSE))</f>
        <v>2</v>
      </c>
      <c r="L21" s="1" t="str">
        <f t="shared" si="5"/>
        <v>Risco Baixo</v>
      </c>
      <c r="M21" s="1">
        <f t="shared" si="4"/>
        <v>4</v>
      </c>
      <c r="N21" s="1" t="str">
        <f t="shared" si="6"/>
        <v>O risco baixo está dentro do apetite a riscos da UFPA, portanto, deve ser apenas monitorado.</v>
      </c>
      <c r="O21" s="2" t="s">
        <v>68</v>
      </c>
      <c r="P21" s="1" t="s">
        <v>84</v>
      </c>
      <c r="Q21" s="1" t="s">
        <v>68</v>
      </c>
      <c r="R21" s="1" t="s">
        <v>84</v>
      </c>
      <c r="S21" s="1" t="s">
        <v>84</v>
      </c>
      <c r="T21" s="69" t="s">
        <v>163</v>
      </c>
      <c r="U21" s="69" t="s">
        <v>104</v>
      </c>
      <c r="V21" s="65">
        <v>45170</v>
      </c>
      <c r="W21" s="63" t="s">
        <v>164</v>
      </c>
    </row>
    <row r="22" spans="2:23" s="10" customFormat="1" ht="105">
      <c r="B22" s="5">
        <v>15</v>
      </c>
      <c r="C22" s="8" t="s">
        <v>165</v>
      </c>
      <c r="D22" s="69" t="s">
        <v>166</v>
      </c>
      <c r="E22" s="69" t="s">
        <v>188</v>
      </c>
      <c r="F22" s="16" t="s">
        <v>167</v>
      </c>
      <c r="G22" s="7" t="s">
        <v>168</v>
      </c>
      <c r="H22" s="2" t="s">
        <v>2</v>
      </c>
      <c r="I22" s="1">
        <f>IF(H22="","",VLOOKUP(H22,'Matriz Probabilidade Impacto'!$C$5:$E$10,2,FALSE))</f>
        <v>2</v>
      </c>
      <c r="J22" s="1" t="s">
        <v>7</v>
      </c>
      <c r="K22" s="1">
        <f>IF(J22="","",VLOOKUP(J22,'Matriz Probabilidade Impacto'!$C$16:$D$20,2,FALSE))</f>
        <v>2</v>
      </c>
      <c r="L22" s="1" t="str">
        <f t="shared" si="5"/>
        <v>Risco Baixo</v>
      </c>
      <c r="M22" s="1">
        <f t="shared" si="4"/>
        <v>4</v>
      </c>
      <c r="N22" s="1" t="str">
        <f t="shared" si="6"/>
        <v>O risco baixo está dentro do apetite a riscos da UFPA, portanto, deve ser apenas monitorado.</v>
      </c>
      <c r="O22" s="2" t="s">
        <v>68</v>
      </c>
      <c r="P22" s="1" t="s">
        <v>84</v>
      </c>
      <c r="Q22" s="1" t="s">
        <v>68</v>
      </c>
      <c r="R22" s="1" t="s">
        <v>84</v>
      </c>
      <c r="S22" s="1" t="s">
        <v>84</v>
      </c>
      <c r="T22" s="69" t="s">
        <v>169</v>
      </c>
      <c r="U22" s="69" t="s">
        <v>166</v>
      </c>
      <c r="V22" s="65">
        <v>45139</v>
      </c>
      <c r="W22" s="63" t="s">
        <v>170</v>
      </c>
    </row>
    <row r="23" spans="2:23" s="10" customFormat="1">
      <c r="B23" s="5">
        <v>15</v>
      </c>
      <c r="C23" s="8"/>
      <c r="D23" s="69"/>
      <c r="E23" s="69"/>
      <c r="F23" s="16"/>
      <c r="G23" s="7"/>
      <c r="H23" s="2"/>
      <c r="I23" s="1" t="str">
        <f>IF(H23="","",VLOOKUP(H23,'Matriz Probabilidade Impacto'!$C$5:$E$10,2,FALSE))</f>
        <v/>
      </c>
      <c r="J23" s="1"/>
      <c r="K23" s="1" t="str">
        <f>IF(J23="","",VLOOKUP(J23,'Matriz Probabilidade Impacto'!$C$16:$D$20,2,FALSE))</f>
        <v/>
      </c>
      <c r="L23" s="1" t="str">
        <f t="shared" si="5"/>
        <v/>
      </c>
      <c r="M23" s="1" t="str">
        <f t="shared" si="4"/>
        <v/>
      </c>
      <c r="N23" s="1" t="str">
        <f t="shared" si="6"/>
        <v/>
      </c>
      <c r="O23" s="2"/>
      <c r="P23" s="1"/>
      <c r="Q23" s="1"/>
      <c r="R23" s="1"/>
      <c r="S23" s="1"/>
      <c r="T23" s="69" t="str">
        <f t="shared" ref="T23:T74" si="7">IF(L23="","",IF(L23="Risco Baixo","monitorar o risco.",IF(L23="Risco Médio","monitorar o risco.",IF(L23="Risco Alto","",IF(L23="Risco Extremo","",)))))</f>
        <v/>
      </c>
      <c r="U23" s="69"/>
      <c r="V23" s="65" t="str">
        <f t="shared" ref="V23:V74" si="8">IF(T23="monitorar o risco.","Contínuo","")</f>
        <v/>
      </c>
      <c r="W23" s="63"/>
    </row>
    <row r="24" spans="2:23" s="10" customFormat="1">
      <c r="B24" s="5">
        <v>16</v>
      </c>
      <c r="C24" s="8"/>
      <c r="D24" s="69"/>
      <c r="E24" s="69"/>
      <c r="F24" s="16"/>
      <c r="G24" s="7"/>
      <c r="H24" s="2"/>
      <c r="I24" s="1" t="str">
        <f>IF(H24="","",VLOOKUP(H24,'Matriz Probabilidade Impacto'!$C$5:$E$10,2,FALSE))</f>
        <v/>
      </c>
      <c r="J24" s="1"/>
      <c r="K24" s="1" t="str">
        <f>IF(J24="","",VLOOKUP(J24,'Matriz Probabilidade Impacto'!$C$16:$D$20,2,FALSE))</f>
        <v/>
      </c>
      <c r="L24" s="1" t="str">
        <f t="shared" si="5"/>
        <v/>
      </c>
      <c r="M24" s="1" t="str">
        <f t="shared" si="4"/>
        <v/>
      </c>
      <c r="N24" s="1" t="str">
        <f t="shared" si="6"/>
        <v/>
      </c>
      <c r="O24" s="2"/>
      <c r="P24" s="1"/>
      <c r="Q24" s="1"/>
      <c r="R24" s="1"/>
      <c r="S24" s="1"/>
      <c r="T24" s="69" t="str">
        <f t="shared" si="7"/>
        <v/>
      </c>
      <c r="U24" s="69"/>
      <c r="V24" s="65" t="str">
        <f t="shared" si="8"/>
        <v/>
      </c>
      <c r="W24" s="63"/>
    </row>
    <row r="25" spans="2:23" s="10" customFormat="1">
      <c r="B25" s="5">
        <v>17</v>
      </c>
      <c r="C25" s="8"/>
      <c r="D25" s="69"/>
      <c r="E25" s="69"/>
      <c r="F25" s="16"/>
      <c r="G25" s="7"/>
      <c r="H25" s="2"/>
      <c r="I25" s="1" t="str">
        <f>IF(H25="","",VLOOKUP(H25,'Matriz Probabilidade Impacto'!$C$5:$E$10,2,FALSE))</f>
        <v/>
      </c>
      <c r="J25" s="1"/>
      <c r="K25" s="1" t="str">
        <f>IF(J25="","",VLOOKUP(J25,'Matriz Probabilidade Impacto'!$C$16:$D$20,2,FALSE))</f>
        <v/>
      </c>
      <c r="L25" s="1" t="str">
        <f t="shared" si="5"/>
        <v/>
      </c>
      <c r="M25" s="1" t="str">
        <f t="shared" si="4"/>
        <v/>
      </c>
      <c r="N25" s="1" t="str">
        <f t="shared" si="6"/>
        <v/>
      </c>
      <c r="O25" s="2"/>
      <c r="P25" s="1"/>
      <c r="Q25" s="1"/>
      <c r="R25" s="1"/>
      <c r="S25" s="1"/>
      <c r="T25" s="69" t="str">
        <f t="shared" si="7"/>
        <v/>
      </c>
      <c r="U25" s="69"/>
      <c r="V25" s="65" t="str">
        <f t="shared" si="8"/>
        <v/>
      </c>
      <c r="W25" s="63"/>
    </row>
    <row r="26" spans="2:23" s="10" customFormat="1">
      <c r="B26" s="5">
        <v>18</v>
      </c>
      <c r="C26" s="8"/>
      <c r="D26" s="69"/>
      <c r="E26" s="69"/>
      <c r="F26" s="16"/>
      <c r="G26" s="7"/>
      <c r="H26" s="2"/>
      <c r="I26" s="1" t="str">
        <f>IF(H26="","",VLOOKUP(H26,'Matriz Probabilidade Impacto'!$C$5:$E$10,2,FALSE))</f>
        <v/>
      </c>
      <c r="J26" s="1"/>
      <c r="K26" s="1" t="str">
        <f>IF(J26="","",VLOOKUP(J26,'Matriz Probabilidade Impacto'!$C$16:$D$20,2,FALSE))</f>
        <v/>
      </c>
      <c r="L26" s="1" t="str">
        <f t="shared" si="5"/>
        <v/>
      </c>
      <c r="M26" s="1" t="str">
        <f t="shared" si="4"/>
        <v/>
      </c>
      <c r="N26" s="1" t="str">
        <f t="shared" si="6"/>
        <v/>
      </c>
      <c r="O26" s="2"/>
      <c r="P26" s="1"/>
      <c r="Q26" s="1"/>
      <c r="R26" s="1"/>
      <c r="S26" s="1"/>
      <c r="T26" s="69" t="str">
        <f t="shared" si="7"/>
        <v/>
      </c>
      <c r="U26" s="69"/>
      <c r="V26" s="65" t="str">
        <f t="shared" si="8"/>
        <v/>
      </c>
      <c r="W26" s="63"/>
    </row>
    <row r="27" spans="2:23" s="10" customFormat="1">
      <c r="B27" s="5">
        <v>19</v>
      </c>
      <c r="C27" s="8"/>
      <c r="D27" s="69"/>
      <c r="E27" s="69"/>
      <c r="F27" s="16"/>
      <c r="G27" s="7"/>
      <c r="H27" s="2"/>
      <c r="I27" s="1" t="str">
        <f>IF(H27="","",VLOOKUP(H27,'Matriz Probabilidade Impacto'!$C$5:$E$10,2,FALSE))</f>
        <v/>
      </c>
      <c r="J27" s="1"/>
      <c r="K27" s="1" t="str">
        <f>IF(J27="","",VLOOKUP(J27,'Matriz Probabilidade Impacto'!$C$16:$D$20,2,FALSE))</f>
        <v/>
      </c>
      <c r="L27" s="1" t="str">
        <f t="shared" si="5"/>
        <v/>
      </c>
      <c r="M27" s="1" t="str">
        <f t="shared" si="4"/>
        <v/>
      </c>
      <c r="N27" s="1" t="str">
        <f t="shared" si="6"/>
        <v/>
      </c>
      <c r="O27" s="2"/>
      <c r="P27" s="1"/>
      <c r="Q27" s="1"/>
      <c r="R27" s="1"/>
      <c r="S27" s="1"/>
      <c r="T27" s="69" t="str">
        <f t="shared" si="7"/>
        <v/>
      </c>
      <c r="U27" s="69"/>
      <c r="V27" s="65" t="str">
        <f t="shared" si="8"/>
        <v/>
      </c>
      <c r="W27" s="63"/>
    </row>
    <row r="28" spans="2:23" s="10" customFormat="1">
      <c r="B28" s="5">
        <v>20</v>
      </c>
      <c r="C28" s="8"/>
      <c r="D28" s="69"/>
      <c r="E28" s="69"/>
      <c r="F28" s="16"/>
      <c r="G28" s="7"/>
      <c r="H28" s="2"/>
      <c r="I28" s="1" t="str">
        <f>IF(H28="","",VLOOKUP(H28,'Matriz Probabilidade Impacto'!$C$5:$E$10,2,FALSE))</f>
        <v/>
      </c>
      <c r="J28" s="1"/>
      <c r="K28" s="1" t="str">
        <f>IF(J28="","",VLOOKUP(J28,'Matriz Probabilidade Impacto'!$C$16:$D$20,2,FALSE))</f>
        <v/>
      </c>
      <c r="L28" s="1" t="str">
        <f t="shared" si="5"/>
        <v/>
      </c>
      <c r="M28" s="1" t="str">
        <f t="shared" si="4"/>
        <v/>
      </c>
      <c r="N28" s="1" t="str">
        <f t="shared" si="6"/>
        <v/>
      </c>
      <c r="O28" s="2"/>
      <c r="P28" s="1"/>
      <c r="Q28" s="1"/>
      <c r="R28" s="1"/>
      <c r="S28" s="1"/>
      <c r="T28" s="69" t="str">
        <f t="shared" si="7"/>
        <v/>
      </c>
      <c r="U28" s="69"/>
      <c r="V28" s="65" t="str">
        <f t="shared" si="8"/>
        <v/>
      </c>
      <c r="W28" s="63"/>
    </row>
    <row r="29" spans="2:23" s="10" customFormat="1">
      <c r="B29" s="5">
        <v>21</v>
      </c>
      <c r="C29" s="8"/>
      <c r="D29" s="69"/>
      <c r="E29" s="69"/>
      <c r="F29" s="16"/>
      <c r="G29" s="7"/>
      <c r="H29" s="2"/>
      <c r="I29" s="1" t="str">
        <f>IF(H29="","",VLOOKUP(H29,'Matriz Probabilidade Impacto'!$C$5:$E$10,2,FALSE))</f>
        <v/>
      </c>
      <c r="J29" s="1"/>
      <c r="K29" s="1" t="str">
        <f>IF(J29="","",VLOOKUP(J29,'Matriz Probabilidade Impacto'!$C$16:$D$20,2,FALSE))</f>
        <v/>
      </c>
      <c r="L29" s="1" t="str">
        <f t="shared" si="5"/>
        <v/>
      </c>
      <c r="M29" s="1" t="str">
        <f t="shared" si="4"/>
        <v/>
      </c>
      <c r="N29" s="1" t="str">
        <f t="shared" si="6"/>
        <v/>
      </c>
      <c r="O29" s="2"/>
      <c r="P29" s="1"/>
      <c r="Q29" s="1"/>
      <c r="R29" s="1"/>
      <c r="S29" s="1"/>
      <c r="T29" s="69" t="str">
        <f t="shared" si="7"/>
        <v/>
      </c>
      <c r="U29" s="69"/>
      <c r="V29" s="65" t="str">
        <f t="shared" si="8"/>
        <v/>
      </c>
      <c r="W29" s="63"/>
    </row>
    <row r="30" spans="2:23" s="10" customFormat="1">
      <c r="B30" s="5">
        <v>22</v>
      </c>
      <c r="C30" s="8"/>
      <c r="D30" s="69"/>
      <c r="E30" s="69"/>
      <c r="F30" s="16"/>
      <c r="G30" s="7"/>
      <c r="H30" s="2"/>
      <c r="I30" s="1" t="str">
        <f>IF(H30="","",VLOOKUP(H30,'Matriz Probabilidade Impacto'!$C$5:$E$10,2,FALSE))</f>
        <v/>
      </c>
      <c r="J30" s="1"/>
      <c r="K30" s="1" t="str">
        <f>IF(J30="","",VLOOKUP(J30,'Matriz Probabilidade Impacto'!$C$16:$D$20,2,FALSE))</f>
        <v/>
      </c>
      <c r="L30" s="1" t="str">
        <f t="shared" si="5"/>
        <v/>
      </c>
      <c r="M30" s="1" t="str">
        <f t="shared" si="4"/>
        <v/>
      </c>
      <c r="N30" s="1" t="str">
        <f t="shared" si="6"/>
        <v/>
      </c>
      <c r="O30" s="2"/>
      <c r="P30" s="1"/>
      <c r="Q30" s="1"/>
      <c r="R30" s="1"/>
      <c r="S30" s="1"/>
      <c r="T30" s="69" t="str">
        <f t="shared" si="7"/>
        <v/>
      </c>
      <c r="U30" s="69"/>
      <c r="V30" s="65" t="str">
        <f t="shared" si="8"/>
        <v/>
      </c>
      <c r="W30" s="63"/>
    </row>
    <row r="31" spans="2:23" s="10" customFormat="1">
      <c r="B31" s="5">
        <v>23</v>
      </c>
      <c r="C31" s="8"/>
      <c r="D31" s="69"/>
      <c r="E31" s="69"/>
      <c r="F31" s="16"/>
      <c r="G31" s="7"/>
      <c r="H31" s="2"/>
      <c r="I31" s="1" t="str">
        <f>IF(H31="","",VLOOKUP(H31,'Matriz Probabilidade Impacto'!$C$5:$E$10,2,FALSE))</f>
        <v/>
      </c>
      <c r="J31" s="1"/>
      <c r="K31" s="1" t="str">
        <f>IF(J31="","",VLOOKUP(J31,'Matriz Probabilidade Impacto'!$C$16:$D$20,2,FALSE))</f>
        <v/>
      </c>
      <c r="L31" s="1" t="str">
        <f t="shared" si="5"/>
        <v/>
      </c>
      <c r="M31" s="1" t="str">
        <f t="shared" si="4"/>
        <v/>
      </c>
      <c r="N31" s="1" t="str">
        <f t="shared" si="6"/>
        <v/>
      </c>
      <c r="O31" s="2"/>
      <c r="P31" s="1"/>
      <c r="Q31" s="1"/>
      <c r="R31" s="1"/>
      <c r="S31" s="1"/>
      <c r="T31" s="69" t="str">
        <f t="shared" si="7"/>
        <v/>
      </c>
      <c r="U31" s="69"/>
      <c r="V31" s="65" t="str">
        <f t="shared" si="8"/>
        <v/>
      </c>
      <c r="W31" s="63"/>
    </row>
    <row r="32" spans="2:23" s="10" customFormat="1">
      <c r="B32" s="5">
        <v>24</v>
      </c>
      <c r="C32" s="8"/>
      <c r="D32" s="69"/>
      <c r="E32" s="69"/>
      <c r="F32" s="16"/>
      <c r="G32" s="7"/>
      <c r="H32" s="2"/>
      <c r="I32" s="1" t="str">
        <f>IF(H32="","",VLOOKUP(H32,'Matriz Probabilidade Impacto'!$C$5:$E$10,2,FALSE))</f>
        <v/>
      </c>
      <c r="J32" s="1"/>
      <c r="K32" s="1" t="str">
        <f>IF(J32="","",VLOOKUP(J32,'Matriz Probabilidade Impacto'!$C$16:$D$20,2,FALSE))</f>
        <v/>
      </c>
      <c r="L32" s="1" t="str">
        <f t="shared" si="5"/>
        <v/>
      </c>
      <c r="M32" s="1" t="str">
        <f t="shared" si="4"/>
        <v/>
      </c>
      <c r="N32" s="1" t="str">
        <f t="shared" si="6"/>
        <v/>
      </c>
      <c r="O32" s="2"/>
      <c r="P32" s="1"/>
      <c r="Q32" s="1"/>
      <c r="R32" s="1"/>
      <c r="S32" s="1"/>
      <c r="T32" s="69" t="str">
        <f t="shared" si="7"/>
        <v/>
      </c>
      <c r="U32" s="69"/>
      <c r="V32" s="65" t="str">
        <f t="shared" si="8"/>
        <v/>
      </c>
      <c r="W32" s="63"/>
    </row>
    <row r="33" spans="2:23" s="10" customFormat="1">
      <c r="B33" s="5">
        <v>25</v>
      </c>
      <c r="C33" s="8"/>
      <c r="D33" s="69"/>
      <c r="E33" s="69"/>
      <c r="F33" s="16"/>
      <c r="G33" s="7"/>
      <c r="H33" s="2"/>
      <c r="I33" s="1" t="str">
        <f>IF(H33="","",VLOOKUP(H33,'Matriz Probabilidade Impacto'!$C$5:$E$10,2,FALSE))</f>
        <v/>
      </c>
      <c r="J33" s="1"/>
      <c r="K33" s="1" t="str">
        <f>IF(J33="","",VLOOKUP(J33,'Matriz Probabilidade Impacto'!$C$16:$D$20,2,FALSE))</f>
        <v/>
      </c>
      <c r="L33" s="1" t="str">
        <f t="shared" si="5"/>
        <v/>
      </c>
      <c r="M33" s="1" t="str">
        <f t="shared" si="4"/>
        <v/>
      </c>
      <c r="N33" s="1" t="str">
        <f t="shared" si="6"/>
        <v/>
      </c>
      <c r="O33" s="2"/>
      <c r="P33" s="1"/>
      <c r="Q33" s="1"/>
      <c r="R33" s="1"/>
      <c r="S33" s="1"/>
      <c r="T33" s="69" t="str">
        <f t="shared" si="7"/>
        <v/>
      </c>
      <c r="U33" s="69"/>
      <c r="V33" s="65" t="str">
        <f t="shared" si="8"/>
        <v/>
      </c>
      <c r="W33" s="63"/>
    </row>
    <row r="34" spans="2:23" s="10" customFormat="1">
      <c r="B34" s="5">
        <v>26</v>
      </c>
      <c r="C34" s="8"/>
      <c r="D34" s="69"/>
      <c r="E34" s="69"/>
      <c r="F34" s="16"/>
      <c r="G34" s="7"/>
      <c r="H34" s="2"/>
      <c r="I34" s="1" t="str">
        <f>IF(H34="","",VLOOKUP(H34,'Matriz Probabilidade Impacto'!$C$5:$E$10,2,FALSE))</f>
        <v/>
      </c>
      <c r="J34" s="1"/>
      <c r="K34" s="1" t="str">
        <f>IF(J34="","",VLOOKUP(J34,'Matriz Probabilidade Impacto'!$C$16:$D$20,2,FALSE))</f>
        <v/>
      </c>
      <c r="L34" s="1" t="str">
        <f t="shared" si="5"/>
        <v/>
      </c>
      <c r="M34" s="1" t="str">
        <f t="shared" si="4"/>
        <v/>
      </c>
      <c r="N34" s="1" t="str">
        <f t="shared" si="6"/>
        <v/>
      </c>
      <c r="O34" s="2"/>
      <c r="P34" s="1"/>
      <c r="Q34" s="1"/>
      <c r="R34" s="1"/>
      <c r="S34" s="1"/>
      <c r="T34" s="69" t="str">
        <f t="shared" si="7"/>
        <v/>
      </c>
      <c r="U34" s="69"/>
      <c r="V34" s="65" t="str">
        <f t="shared" si="8"/>
        <v/>
      </c>
      <c r="W34" s="63"/>
    </row>
    <row r="35" spans="2:23" s="10" customFormat="1">
      <c r="B35" s="5">
        <v>27</v>
      </c>
      <c r="C35" s="8"/>
      <c r="D35" s="69"/>
      <c r="E35" s="69"/>
      <c r="F35" s="16"/>
      <c r="G35" s="7"/>
      <c r="H35" s="2"/>
      <c r="I35" s="1" t="str">
        <f>IF(H35="","",VLOOKUP(H35,'Matriz Probabilidade Impacto'!$C$5:$E$10,2,FALSE))</f>
        <v/>
      </c>
      <c r="J35" s="1"/>
      <c r="K35" s="1" t="str">
        <f>IF(J35="","",VLOOKUP(J35,'Matriz Probabilidade Impacto'!$C$16:$D$20,2,FALSE))</f>
        <v/>
      </c>
      <c r="L35" s="1" t="str">
        <f t="shared" si="5"/>
        <v/>
      </c>
      <c r="M35" s="1" t="str">
        <f t="shared" si="4"/>
        <v/>
      </c>
      <c r="N35" s="1" t="str">
        <f t="shared" si="6"/>
        <v/>
      </c>
      <c r="O35" s="2"/>
      <c r="P35" s="1"/>
      <c r="Q35" s="1"/>
      <c r="R35" s="1"/>
      <c r="S35" s="1"/>
      <c r="T35" s="69" t="str">
        <f t="shared" si="7"/>
        <v/>
      </c>
      <c r="U35" s="69"/>
      <c r="V35" s="65" t="str">
        <f t="shared" si="8"/>
        <v/>
      </c>
      <c r="W35" s="63"/>
    </row>
    <row r="36" spans="2:23" s="10" customFormat="1">
      <c r="B36" s="5">
        <v>28</v>
      </c>
      <c r="C36" s="8"/>
      <c r="D36" s="69"/>
      <c r="E36" s="69"/>
      <c r="F36" s="16"/>
      <c r="G36" s="7"/>
      <c r="H36" s="2"/>
      <c r="I36" s="1" t="str">
        <f>IF(H36="","",VLOOKUP(H36,'Matriz Probabilidade Impacto'!$C$5:$E$10,2,FALSE))</f>
        <v/>
      </c>
      <c r="J36" s="1"/>
      <c r="K36" s="1" t="str">
        <f>IF(J36="","",VLOOKUP(J36,'Matriz Probabilidade Impacto'!$C$16:$D$20,2,FALSE))</f>
        <v/>
      </c>
      <c r="L36" s="1" t="str">
        <f t="shared" si="5"/>
        <v/>
      </c>
      <c r="M36" s="1" t="str">
        <f t="shared" si="4"/>
        <v/>
      </c>
      <c r="N36" s="1" t="str">
        <f t="shared" si="6"/>
        <v/>
      </c>
      <c r="O36" s="2"/>
      <c r="P36" s="1"/>
      <c r="Q36" s="1"/>
      <c r="R36" s="1"/>
      <c r="S36" s="1"/>
      <c r="T36" s="69" t="str">
        <f t="shared" si="7"/>
        <v/>
      </c>
      <c r="U36" s="69"/>
      <c r="V36" s="65" t="str">
        <f t="shared" si="8"/>
        <v/>
      </c>
      <c r="W36" s="63"/>
    </row>
    <row r="37" spans="2:23" s="10" customFormat="1">
      <c r="B37" s="5">
        <v>29</v>
      </c>
      <c r="C37" s="8"/>
      <c r="D37" s="69"/>
      <c r="E37" s="69"/>
      <c r="F37" s="16"/>
      <c r="G37" s="7"/>
      <c r="H37" s="2"/>
      <c r="I37" s="1" t="str">
        <f>IF(H37="","",VLOOKUP(H37,'Matriz Probabilidade Impacto'!$C$5:$E$10,2,FALSE))</f>
        <v/>
      </c>
      <c r="J37" s="1"/>
      <c r="K37" s="1" t="str">
        <f>IF(J37="","",VLOOKUP(J37,'Matriz Probabilidade Impacto'!$C$16:$D$20,2,FALSE))</f>
        <v/>
      </c>
      <c r="L37" s="1" t="str">
        <f t="shared" si="5"/>
        <v/>
      </c>
      <c r="M37" s="1" t="str">
        <f t="shared" si="4"/>
        <v/>
      </c>
      <c r="N37" s="1" t="str">
        <f t="shared" si="6"/>
        <v/>
      </c>
      <c r="O37" s="2"/>
      <c r="P37" s="1"/>
      <c r="Q37" s="1"/>
      <c r="R37" s="1"/>
      <c r="S37" s="1"/>
      <c r="T37" s="69" t="str">
        <f t="shared" si="7"/>
        <v/>
      </c>
      <c r="U37" s="69"/>
      <c r="V37" s="65" t="str">
        <f t="shared" si="8"/>
        <v/>
      </c>
      <c r="W37" s="63"/>
    </row>
    <row r="38" spans="2:23" s="10" customFormat="1">
      <c r="B38" s="5">
        <v>30</v>
      </c>
      <c r="C38" s="8"/>
      <c r="D38" s="69"/>
      <c r="E38" s="69"/>
      <c r="F38" s="16"/>
      <c r="G38" s="7"/>
      <c r="H38" s="2"/>
      <c r="I38" s="1" t="str">
        <f>IF(H38="","",VLOOKUP(H38,'Matriz Probabilidade Impacto'!$C$5:$E$10,2,FALSE))</f>
        <v/>
      </c>
      <c r="J38" s="1"/>
      <c r="K38" s="1" t="str">
        <f>IF(J38="","",VLOOKUP(J38,'Matriz Probabilidade Impacto'!$C$16:$D$20,2,FALSE))</f>
        <v/>
      </c>
      <c r="L38" s="1" t="str">
        <f t="shared" si="5"/>
        <v/>
      </c>
      <c r="M38" s="1" t="str">
        <f t="shared" si="4"/>
        <v/>
      </c>
      <c r="N38" s="1" t="str">
        <f t="shared" si="6"/>
        <v/>
      </c>
      <c r="O38" s="2"/>
      <c r="P38" s="1"/>
      <c r="Q38" s="1"/>
      <c r="R38" s="1"/>
      <c r="S38" s="1"/>
      <c r="T38" s="69" t="str">
        <f t="shared" si="7"/>
        <v/>
      </c>
      <c r="U38" s="69"/>
      <c r="V38" s="65" t="str">
        <f t="shared" si="8"/>
        <v/>
      </c>
      <c r="W38" s="63"/>
    </row>
    <row r="39" spans="2:23" s="10" customFormat="1">
      <c r="B39" s="5">
        <v>31</v>
      </c>
      <c r="C39" s="8"/>
      <c r="D39" s="69"/>
      <c r="E39" s="69"/>
      <c r="F39" s="16"/>
      <c r="G39" s="7"/>
      <c r="H39" s="2"/>
      <c r="I39" s="1" t="str">
        <f>IF(H39="","",VLOOKUP(H39,'Matriz Probabilidade Impacto'!$C$5:$E$10,2,FALSE))</f>
        <v/>
      </c>
      <c r="J39" s="1"/>
      <c r="K39" s="1" t="str">
        <f>IF(J39="","",VLOOKUP(J39,'Matriz Probabilidade Impacto'!$C$16:$D$20,2,FALSE))</f>
        <v/>
      </c>
      <c r="L39" s="1" t="str">
        <f t="shared" si="5"/>
        <v/>
      </c>
      <c r="M39" s="1" t="str">
        <f t="shared" si="4"/>
        <v/>
      </c>
      <c r="N39" s="1" t="str">
        <f t="shared" si="6"/>
        <v/>
      </c>
      <c r="O39" s="2"/>
      <c r="P39" s="1"/>
      <c r="Q39" s="1"/>
      <c r="R39" s="1"/>
      <c r="S39" s="1"/>
      <c r="T39" s="69" t="str">
        <f t="shared" si="7"/>
        <v/>
      </c>
      <c r="U39" s="69"/>
      <c r="V39" s="65" t="str">
        <f t="shared" si="8"/>
        <v/>
      </c>
      <c r="W39" s="63"/>
    </row>
    <row r="40" spans="2:23" s="10" customFormat="1">
      <c r="B40" s="5">
        <v>32</v>
      </c>
      <c r="C40" s="8"/>
      <c r="D40" s="69"/>
      <c r="E40" s="69"/>
      <c r="F40" s="16"/>
      <c r="G40" s="7"/>
      <c r="H40" s="2"/>
      <c r="I40" s="1" t="str">
        <f>IF(H40="","",VLOOKUP(H40,'Matriz Probabilidade Impacto'!$C$5:$E$10,2,FALSE))</f>
        <v/>
      </c>
      <c r="J40" s="1"/>
      <c r="K40" s="1" t="str">
        <f>IF(J40="","",VLOOKUP(J40,'Matriz Probabilidade Impacto'!$C$16:$D$20,2,FALSE))</f>
        <v/>
      </c>
      <c r="L40" s="1" t="str">
        <f t="shared" si="5"/>
        <v/>
      </c>
      <c r="M40" s="1" t="str">
        <f t="shared" si="4"/>
        <v/>
      </c>
      <c r="N40" s="1" t="str">
        <f t="shared" si="6"/>
        <v/>
      </c>
      <c r="O40" s="2"/>
      <c r="P40" s="1"/>
      <c r="Q40" s="1"/>
      <c r="R40" s="1"/>
      <c r="S40" s="1"/>
      <c r="T40" s="69" t="str">
        <f t="shared" si="7"/>
        <v/>
      </c>
      <c r="U40" s="69"/>
      <c r="V40" s="65" t="str">
        <f t="shared" si="8"/>
        <v/>
      </c>
      <c r="W40" s="63"/>
    </row>
    <row r="41" spans="2:23" s="10" customFormat="1">
      <c r="B41" s="5">
        <v>33</v>
      </c>
      <c r="C41" s="8"/>
      <c r="D41" s="69"/>
      <c r="E41" s="69"/>
      <c r="F41" s="16"/>
      <c r="G41" s="7"/>
      <c r="H41" s="2"/>
      <c r="I41" s="1" t="str">
        <f>IF(H41="","",VLOOKUP(H41,'Matriz Probabilidade Impacto'!$C$5:$E$10,2,FALSE))</f>
        <v/>
      </c>
      <c r="J41" s="1"/>
      <c r="K41" s="1" t="str">
        <f>IF(J41="","",VLOOKUP(J41,'Matriz Probabilidade Impacto'!$C$16:$D$20,2,FALSE))</f>
        <v/>
      </c>
      <c r="L41" s="1" t="str">
        <f t="shared" si="5"/>
        <v/>
      </c>
      <c r="M41" s="1" t="str">
        <f t="shared" si="4"/>
        <v/>
      </c>
      <c r="N41" s="1" t="str">
        <f t="shared" si="6"/>
        <v/>
      </c>
      <c r="O41" s="2"/>
      <c r="P41" s="1"/>
      <c r="Q41" s="1"/>
      <c r="R41" s="1"/>
      <c r="S41" s="1"/>
      <c r="T41" s="69" t="str">
        <f t="shared" si="7"/>
        <v/>
      </c>
      <c r="U41" s="69"/>
      <c r="V41" s="65" t="str">
        <f t="shared" si="8"/>
        <v/>
      </c>
      <c r="W41" s="63"/>
    </row>
    <row r="42" spans="2:23" s="10" customFormat="1">
      <c r="B42" s="5">
        <v>34</v>
      </c>
      <c r="C42" s="8"/>
      <c r="D42" s="69"/>
      <c r="E42" s="69"/>
      <c r="F42" s="16"/>
      <c r="G42" s="7"/>
      <c r="H42" s="2"/>
      <c r="I42" s="1" t="str">
        <f>IF(H42="","",VLOOKUP(H42,'Matriz Probabilidade Impacto'!$C$5:$E$10,2,FALSE))</f>
        <v/>
      </c>
      <c r="J42" s="1"/>
      <c r="K42" s="1" t="str">
        <f>IF(J42="","",VLOOKUP(J42,'Matriz Probabilidade Impacto'!$C$16:$D$20,2,FALSE))</f>
        <v/>
      </c>
      <c r="L42" s="1" t="str">
        <f t="shared" si="5"/>
        <v/>
      </c>
      <c r="M42" s="1" t="str">
        <f t="shared" si="4"/>
        <v/>
      </c>
      <c r="N42" s="1" t="str">
        <f t="shared" si="6"/>
        <v/>
      </c>
      <c r="O42" s="2"/>
      <c r="P42" s="1"/>
      <c r="Q42" s="1"/>
      <c r="R42" s="1"/>
      <c r="S42" s="1"/>
      <c r="T42" s="69" t="str">
        <f t="shared" si="7"/>
        <v/>
      </c>
      <c r="U42" s="69"/>
      <c r="V42" s="65" t="str">
        <f t="shared" si="8"/>
        <v/>
      </c>
      <c r="W42" s="63"/>
    </row>
    <row r="43" spans="2:23" s="10" customFormat="1">
      <c r="B43" s="5">
        <v>35</v>
      </c>
      <c r="C43" s="8"/>
      <c r="D43" s="69"/>
      <c r="E43" s="69"/>
      <c r="F43" s="16"/>
      <c r="G43" s="7"/>
      <c r="H43" s="2"/>
      <c r="I43" s="1" t="str">
        <f>IF(H43="","",VLOOKUP(H43,'Matriz Probabilidade Impacto'!$C$5:$E$10,2,FALSE))</f>
        <v/>
      </c>
      <c r="J43" s="1"/>
      <c r="K43" s="1" t="str">
        <f>IF(J43="","",VLOOKUP(J43,'Matriz Probabilidade Impacto'!$C$16:$D$20,2,FALSE))</f>
        <v/>
      </c>
      <c r="L43" s="1" t="str">
        <f t="shared" si="5"/>
        <v/>
      </c>
      <c r="M43" s="1" t="str">
        <f t="shared" si="4"/>
        <v/>
      </c>
      <c r="N43" s="1" t="str">
        <f t="shared" si="6"/>
        <v/>
      </c>
      <c r="O43" s="2"/>
      <c r="P43" s="1"/>
      <c r="Q43" s="1"/>
      <c r="R43" s="1"/>
      <c r="S43" s="1"/>
      <c r="T43" s="69" t="str">
        <f t="shared" si="7"/>
        <v/>
      </c>
      <c r="U43" s="69"/>
      <c r="V43" s="65" t="str">
        <f t="shared" si="8"/>
        <v/>
      </c>
      <c r="W43" s="63"/>
    </row>
    <row r="44" spans="2:23" s="10" customFormat="1">
      <c r="B44" s="5">
        <v>36</v>
      </c>
      <c r="C44" s="8"/>
      <c r="D44" s="69"/>
      <c r="E44" s="69"/>
      <c r="F44" s="16"/>
      <c r="G44" s="7"/>
      <c r="H44" s="2"/>
      <c r="I44" s="1" t="str">
        <f>IF(H44="","",VLOOKUP(H44,'Matriz Probabilidade Impacto'!$C$5:$E$10,2,FALSE))</f>
        <v/>
      </c>
      <c r="J44" s="1"/>
      <c r="K44" s="1" t="str">
        <f>IF(J44="","",VLOOKUP(J44,'Matriz Probabilidade Impacto'!$C$16:$D$20,2,FALSE))</f>
        <v/>
      </c>
      <c r="L44" s="1" t="str">
        <f t="shared" si="5"/>
        <v/>
      </c>
      <c r="M44" s="1" t="str">
        <f t="shared" si="4"/>
        <v/>
      </c>
      <c r="N44" s="1" t="str">
        <f t="shared" si="6"/>
        <v/>
      </c>
      <c r="O44" s="2"/>
      <c r="P44" s="1"/>
      <c r="Q44" s="1"/>
      <c r="R44" s="1"/>
      <c r="S44" s="1"/>
      <c r="T44" s="69" t="str">
        <f t="shared" si="7"/>
        <v/>
      </c>
      <c r="U44" s="69"/>
      <c r="V44" s="65" t="str">
        <f t="shared" si="8"/>
        <v/>
      </c>
      <c r="W44" s="63"/>
    </row>
    <row r="45" spans="2:23" s="10" customFormat="1">
      <c r="B45" s="5">
        <v>37</v>
      </c>
      <c r="C45" s="8"/>
      <c r="D45" s="69"/>
      <c r="E45" s="69"/>
      <c r="F45" s="16"/>
      <c r="G45" s="7"/>
      <c r="H45" s="2"/>
      <c r="I45" s="1" t="str">
        <f>IF(H45="","",VLOOKUP(H45,'Matriz Probabilidade Impacto'!$C$5:$E$10,2,FALSE))</f>
        <v/>
      </c>
      <c r="J45" s="1"/>
      <c r="K45" s="1" t="str">
        <f>IF(J45="","",VLOOKUP(J45,'Matriz Probabilidade Impacto'!$C$16:$D$20,2,FALSE))</f>
        <v/>
      </c>
      <c r="L45" s="1" t="str">
        <f t="shared" si="5"/>
        <v/>
      </c>
      <c r="M45" s="1" t="str">
        <f t="shared" si="4"/>
        <v/>
      </c>
      <c r="N45" s="1" t="str">
        <f t="shared" si="6"/>
        <v/>
      </c>
      <c r="O45" s="2"/>
      <c r="P45" s="1"/>
      <c r="Q45" s="1"/>
      <c r="R45" s="1"/>
      <c r="S45" s="1"/>
      <c r="T45" s="69" t="str">
        <f t="shared" si="7"/>
        <v/>
      </c>
      <c r="U45" s="69"/>
      <c r="V45" s="65" t="str">
        <f t="shared" si="8"/>
        <v/>
      </c>
      <c r="W45" s="63"/>
    </row>
    <row r="46" spans="2:23" s="10" customFormat="1">
      <c r="B46" s="5">
        <v>38</v>
      </c>
      <c r="C46" s="8"/>
      <c r="D46" s="69"/>
      <c r="E46" s="69"/>
      <c r="F46" s="16"/>
      <c r="G46" s="7"/>
      <c r="H46" s="2"/>
      <c r="I46" s="1" t="str">
        <f>IF(H46="","",VLOOKUP(H46,'Matriz Probabilidade Impacto'!$C$5:$E$10,2,FALSE))</f>
        <v/>
      </c>
      <c r="J46" s="1"/>
      <c r="K46" s="1" t="str">
        <f>IF(J46="","",VLOOKUP(J46,'Matriz Probabilidade Impacto'!$C$16:$D$20,2,FALSE))</f>
        <v/>
      </c>
      <c r="L46" s="1" t="str">
        <f t="shared" si="5"/>
        <v/>
      </c>
      <c r="M46" s="1" t="str">
        <f t="shared" si="4"/>
        <v/>
      </c>
      <c r="N46" s="1" t="str">
        <f t="shared" si="6"/>
        <v/>
      </c>
      <c r="O46" s="2"/>
      <c r="P46" s="1"/>
      <c r="Q46" s="1"/>
      <c r="R46" s="1"/>
      <c r="S46" s="1"/>
      <c r="T46" s="69" t="str">
        <f t="shared" si="7"/>
        <v/>
      </c>
      <c r="U46" s="69"/>
      <c r="V46" s="65" t="str">
        <f t="shared" si="8"/>
        <v/>
      </c>
      <c r="W46" s="63"/>
    </row>
    <row r="47" spans="2:23" s="10" customFormat="1">
      <c r="B47" s="5">
        <v>39</v>
      </c>
      <c r="C47" s="8"/>
      <c r="D47" s="69"/>
      <c r="E47" s="69"/>
      <c r="F47" s="16"/>
      <c r="G47" s="7"/>
      <c r="H47" s="2"/>
      <c r="I47" s="1" t="str">
        <f>IF(H47="","",VLOOKUP(H47,'Matriz Probabilidade Impacto'!$C$5:$E$10,2,FALSE))</f>
        <v/>
      </c>
      <c r="J47" s="1"/>
      <c r="K47" s="1" t="str">
        <f>IF(J47="","",VLOOKUP(J47,'Matriz Probabilidade Impacto'!$C$16:$D$20,2,FALSE))</f>
        <v/>
      </c>
      <c r="L47" s="1" t="str">
        <f t="shared" si="5"/>
        <v/>
      </c>
      <c r="M47" s="1" t="str">
        <f t="shared" si="4"/>
        <v/>
      </c>
      <c r="N47" s="1" t="str">
        <f t="shared" si="6"/>
        <v/>
      </c>
      <c r="O47" s="2"/>
      <c r="P47" s="1"/>
      <c r="Q47" s="1"/>
      <c r="R47" s="1"/>
      <c r="S47" s="1"/>
      <c r="T47" s="69" t="str">
        <f t="shared" si="7"/>
        <v/>
      </c>
      <c r="U47" s="69"/>
      <c r="V47" s="65" t="str">
        <f t="shared" si="8"/>
        <v/>
      </c>
      <c r="W47" s="63"/>
    </row>
    <row r="48" spans="2:23" s="10" customFormat="1">
      <c r="B48" s="5">
        <v>40</v>
      </c>
      <c r="C48" s="8"/>
      <c r="D48" s="69"/>
      <c r="E48" s="69"/>
      <c r="F48" s="16"/>
      <c r="G48" s="7"/>
      <c r="H48" s="2"/>
      <c r="I48" s="1" t="str">
        <f>IF(H48="","",VLOOKUP(H48,'Matriz Probabilidade Impacto'!$C$5:$E$10,2,FALSE))</f>
        <v/>
      </c>
      <c r="J48" s="1"/>
      <c r="K48" s="1" t="str">
        <f>IF(J48="","",VLOOKUP(J48,'Matriz Probabilidade Impacto'!$C$16:$D$20,2,FALSE))</f>
        <v/>
      </c>
      <c r="L48" s="1" t="str">
        <f t="shared" si="5"/>
        <v/>
      </c>
      <c r="M48" s="1" t="str">
        <f t="shared" si="4"/>
        <v/>
      </c>
      <c r="N48" s="1" t="str">
        <f t="shared" si="6"/>
        <v/>
      </c>
      <c r="O48" s="2"/>
      <c r="P48" s="1"/>
      <c r="Q48" s="1"/>
      <c r="R48" s="1"/>
      <c r="S48" s="1"/>
      <c r="T48" s="69" t="str">
        <f t="shared" si="7"/>
        <v/>
      </c>
      <c r="U48" s="69"/>
      <c r="V48" s="65" t="str">
        <f t="shared" si="8"/>
        <v/>
      </c>
      <c r="W48" s="63"/>
    </row>
    <row r="49" spans="2:23" s="10" customFormat="1">
      <c r="B49" s="5">
        <v>41</v>
      </c>
      <c r="C49" s="8"/>
      <c r="D49" s="69"/>
      <c r="E49" s="69"/>
      <c r="F49" s="16"/>
      <c r="G49" s="7"/>
      <c r="H49" s="2"/>
      <c r="I49" s="1" t="str">
        <f>IF(H49="","",VLOOKUP(H49,'Matriz Probabilidade Impacto'!$C$5:$E$10,2,FALSE))</f>
        <v/>
      </c>
      <c r="J49" s="1"/>
      <c r="K49" s="1" t="str">
        <f>IF(J49="","",VLOOKUP(J49,'Matriz Probabilidade Impacto'!$C$16:$D$20,2,FALSE))</f>
        <v/>
      </c>
      <c r="L49" s="1" t="str">
        <f t="shared" si="5"/>
        <v/>
      </c>
      <c r="M49" s="1" t="str">
        <f t="shared" si="4"/>
        <v/>
      </c>
      <c r="N49" s="1" t="str">
        <f t="shared" si="6"/>
        <v/>
      </c>
      <c r="O49" s="2"/>
      <c r="P49" s="1"/>
      <c r="Q49" s="1"/>
      <c r="R49" s="1"/>
      <c r="S49" s="1"/>
      <c r="T49" s="69" t="str">
        <f t="shared" si="7"/>
        <v/>
      </c>
      <c r="U49" s="69"/>
      <c r="V49" s="65" t="str">
        <f t="shared" si="8"/>
        <v/>
      </c>
      <c r="W49" s="63"/>
    </row>
    <row r="50" spans="2:23" s="10" customFormat="1">
      <c r="B50" s="5">
        <v>42</v>
      </c>
      <c r="C50" s="8"/>
      <c r="D50" s="69"/>
      <c r="E50" s="69"/>
      <c r="F50" s="16"/>
      <c r="G50" s="7"/>
      <c r="H50" s="2"/>
      <c r="I50" s="1" t="str">
        <f>IF(H50="","",VLOOKUP(H50,'Matriz Probabilidade Impacto'!$C$5:$E$10,2,FALSE))</f>
        <v/>
      </c>
      <c r="J50" s="1"/>
      <c r="K50" s="1" t="str">
        <f>IF(J50="","",VLOOKUP(J50,'Matriz Probabilidade Impacto'!$C$16:$D$20,2,FALSE))</f>
        <v/>
      </c>
      <c r="L50" s="1" t="str">
        <f t="shared" si="5"/>
        <v/>
      </c>
      <c r="M50" s="1" t="str">
        <f t="shared" si="4"/>
        <v/>
      </c>
      <c r="N50" s="1" t="str">
        <f t="shared" si="6"/>
        <v/>
      </c>
      <c r="O50" s="2"/>
      <c r="P50" s="1"/>
      <c r="Q50" s="1"/>
      <c r="R50" s="1"/>
      <c r="S50" s="1"/>
      <c r="T50" s="69" t="str">
        <f t="shared" si="7"/>
        <v/>
      </c>
      <c r="U50" s="69"/>
      <c r="V50" s="65" t="str">
        <f t="shared" si="8"/>
        <v/>
      </c>
      <c r="W50" s="63"/>
    </row>
    <row r="51" spans="2:23" s="10" customFormat="1">
      <c r="B51" s="5">
        <v>43</v>
      </c>
      <c r="C51" s="8"/>
      <c r="D51" s="69"/>
      <c r="E51" s="69"/>
      <c r="F51" s="16"/>
      <c r="G51" s="7"/>
      <c r="H51" s="2"/>
      <c r="I51" s="1" t="str">
        <f>IF(H51="","",VLOOKUP(H51,'Matriz Probabilidade Impacto'!$C$5:$E$10,2,FALSE))</f>
        <v/>
      </c>
      <c r="J51" s="1"/>
      <c r="K51" s="1" t="str">
        <f>IF(J51="","",VLOOKUP(J51,'Matriz Probabilidade Impacto'!$C$16:$D$20,2,FALSE))</f>
        <v/>
      </c>
      <c r="L51" s="1" t="str">
        <f t="shared" si="5"/>
        <v/>
      </c>
      <c r="M51" s="1" t="str">
        <f t="shared" si="4"/>
        <v/>
      </c>
      <c r="N51" s="1" t="str">
        <f t="shared" si="6"/>
        <v/>
      </c>
      <c r="O51" s="2"/>
      <c r="P51" s="1"/>
      <c r="Q51" s="1"/>
      <c r="R51" s="1"/>
      <c r="S51" s="1"/>
      <c r="T51" s="69" t="str">
        <f t="shared" si="7"/>
        <v/>
      </c>
      <c r="U51" s="69"/>
      <c r="V51" s="65" t="str">
        <f t="shared" si="8"/>
        <v/>
      </c>
      <c r="W51" s="63"/>
    </row>
    <row r="52" spans="2:23" s="10" customFormat="1">
      <c r="B52" s="5">
        <v>44</v>
      </c>
      <c r="C52" s="8"/>
      <c r="D52" s="69"/>
      <c r="E52" s="69"/>
      <c r="F52" s="16"/>
      <c r="G52" s="7"/>
      <c r="H52" s="2"/>
      <c r="I52" s="1" t="str">
        <f>IF(H52="","",VLOOKUP(H52,'Matriz Probabilidade Impacto'!$C$5:$E$10,2,FALSE))</f>
        <v/>
      </c>
      <c r="J52" s="1"/>
      <c r="K52" s="1" t="str">
        <f>IF(J52="","",VLOOKUP(J52,'Matriz Probabilidade Impacto'!$C$16:$D$20,2,FALSE))</f>
        <v/>
      </c>
      <c r="L52" s="1" t="str">
        <f t="shared" si="5"/>
        <v/>
      </c>
      <c r="M52" s="1" t="str">
        <f t="shared" si="4"/>
        <v/>
      </c>
      <c r="N52" s="1" t="str">
        <f t="shared" si="6"/>
        <v/>
      </c>
      <c r="O52" s="2"/>
      <c r="P52" s="1"/>
      <c r="Q52" s="1"/>
      <c r="R52" s="1"/>
      <c r="S52" s="1"/>
      <c r="T52" s="69" t="str">
        <f t="shared" si="7"/>
        <v/>
      </c>
      <c r="U52" s="69"/>
      <c r="V52" s="65" t="str">
        <f t="shared" si="8"/>
        <v/>
      </c>
      <c r="W52" s="63"/>
    </row>
    <row r="53" spans="2:23" s="10" customFormat="1">
      <c r="B53" s="5">
        <v>45</v>
      </c>
      <c r="C53" s="8"/>
      <c r="D53" s="69"/>
      <c r="E53" s="69"/>
      <c r="F53" s="16"/>
      <c r="G53" s="7"/>
      <c r="H53" s="2"/>
      <c r="I53" s="1" t="str">
        <f>IF(H53="","",VLOOKUP(H53,'Matriz Probabilidade Impacto'!$C$5:$E$10,2,FALSE))</f>
        <v/>
      </c>
      <c r="J53" s="1"/>
      <c r="K53" s="1" t="str">
        <f>IF(J53="","",VLOOKUP(J53,'Matriz Probabilidade Impacto'!$C$16:$D$20,2,FALSE))</f>
        <v/>
      </c>
      <c r="L53" s="1" t="str">
        <f t="shared" si="5"/>
        <v/>
      </c>
      <c r="M53" s="1" t="str">
        <f t="shared" si="4"/>
        <v/>
      </c>
      <c r="N53" s="1" t="str">
        <f t="shared" si="6"/>
        <v/>
      </c>
      <c r="O53" s="2"/>
      <c r="P53" s="1"/>
      <c r="Q53" s="1"/>
      <c r="R53" s="1"/>
      <c r="S53" s="1"/>
      <c r="T53" s="69" t="str">
        <f t="shared" si="7"/>
        <v/>
      </c>
      <c r="U53" s="69"/>
      <c r="V53" s="65" t="str">
        <f t="shared" si="8"/>
        <v/>
      </c>
      <c r="W53" s="63"/>
    </row>
    <row r="54" spans="2:23" s="10" customFormat="1">
      <c r="B54" s="5">
        <v>46</v>
      </c>
      <c r="C54" s="8"/>
      <c r="D54" s="69"/>
      <c r="E54" s="69"/>
      <c r="F54" s="16"/>
      <c r="G54" s="7"/>
      <c r="H54" s="2"/>
      <c r="I54" s="1" t="str">
        <f>IF(H54="","",VLOOKUP(H54,'Matriz Probabilidade Impacto'!$C$5:$E$10,2,FALSE))</f>
        <v/>
      </c>
      <c r="J54" s="1"/>
      <c r="K54" s="1" t="str">
        <f>IF(J54="","",VLOOKUP(J54,'Matriz Probabilidade Impacto'!$C$16:$D$20,2,FALSE))</f>
        <v/>
      </c>
      <c r="L54" s="1" t="str">
        <f t="shared" si="5"/>
        <v/>
      </c>
      <c r="M54" s="1" t="str">
        <f t="shared" si="4"/>
        <v/>
      </c>
      <c r="N54" s="1" t="str">
        <f t="shared" si="6"/>
        <v/>
      </c>
      <c r="O54" s="2"/>
      <c r="P54" s="1"/>
      <c r="Q54" s="1"/>
      <c r="R54" s="1"/>
      <c r="S54" s="1"/>
      <c r="T54" s="69" t="str">
        <f t="shared" si="7"/>
        <v/>
      </c>
      <c r="U54" s="69"/>
      <c r="V54" s="65" t="str">
        <f t="shared" si="8"/>
        <v/>
      </c>
      <c r="W54" s="63"/>
    </row>
    <row r="55" spans="2:23" s="10" customFormat="1">
      <c r="B55" s="5">
        <v>47</v>
      </c>
      <c r="C55" s="8"/>
      <c r="D55" s="69"/>
      <c r="E55" s="69"/>
      <c r="F55" s="16"/>
      <c r="G55" s="7"/>
      <c r="H55" s="2"/>
      <c r="I55" s="1" t="str">
        <f>IF(H55="","",VLOOKUP(H55,'Matriz Probabilidade Impacto'!$C$5:$E$10,2,FALSE))</f>
        <v/>
      </c>
      <c r="J55" s="1"/>
      <c r="K55" s="1" t="str">
        <f>IF(J55="","",VLOOKUP(J55,'Matriz Probabilidade Impacto'!$C$16:$D$20,2,FALSE))</f>
        <v/>
      </c>
      <c r="L55" s="1" t="str">
        <f t="shared" si="5"/>
        <v/>
      </c>
      <c r="M55" s="1" t="str">
        <f t="shared" si="4"/>
        <v/>
      </c>
      <c r="N55" s="1" t="str">
        <f t="shared" si="6"/>
        <v/>
      </c>
      <c r="O55" s="2"/>
      <c r="P55" s="1"/>
      <c r="Q55" s="1"/>
      <c r="R55" s="1"/>
      <c r="S55" s="1"/>
      <c r="T55" s="69" t="str">
        <f t="shared" si="7"/>
        <v/>
      </c>
      <c r="U55" s="69"/>
      <c r="V55" s="65" t="str">
        <f t="shared" si="8"/>
        <v/>
      </c>
      <c r="W55" s="63"/>
    </row>
    <row r="56" spans="2:23" s="10" customFormat="1">
      <c r="B56" s="5">
        <v>48</v>
      </c>
      <c r="C56" s="8"/>
      <c r="D56" s="69"/>
      <c r="E56" s="69"/>
      <c r="F56" s="16"/>
      <c r="G56" s="7"/>
      <c r="H56" s="2"/>
      <c r="I56" s="1" t="str">
        <f>IF(H56="","",VLOOKUP(H56,'Matriz Probabilidade Impacto'!$C$5:$E$10,2,FALSE))</f>
        <v/>
      </c>
      <c r="J56" s="1"/>
      <c r="K56" s="1" t="str">
        <f>IF(J56="","",VLOOKUP(J56,'Matriz Probabilidade Impacto'!$C$16:$D$20,2,FALSE))</f>
        <v/>
      </c>
      <c r="L56" s="1" t="str">
        <f t="shared" si="5"/>
        <v/>
      </c>
      <c r="M56" s="1" t="str">
        <f t="shared" si="4"/>
        <v/>
      </c>
      <c r="N56" s="1" t="str">
        <f t="shared" si="6"/>
        <v/>
      </c>
      <c r="O56" s="2"/>
      <c r="P56" s="1"/>
      <c r="Q56" s="1"/>
      <c r="R56" s="1"/>
      <c r="S56" s="1"/>
      <c r="T56" s="69" t="str">
        <f t="shared" si="7"/>
        <v/>
      </c>
      <c r="U56" s="69"/>
      <c r="V56" s="65" t="str">
        <f t="shared" si="8"/>
        <v/>
      </c>
      <c r="W56" s="63"/>
    </row>
    <row r="57" spans="2:23" s="10" customFormat="1">
      <c r="B57" s="5">
        <v>49</v>
      </c>
      <c r="C57" s="8"/>
      <c r="D57" s="69"/>
      <c r="E57" s="69"/>
      <c r="F57" s="16"/>
      <c r="G57" s="7"/>
      <c r="H57" s="2"/>
      <c r="I57" s="1" t="str">
        <f>IF(H57="","",VLOOKUP(H57,'Matriz Probabilidade Impacto'!$C$5:$E$10,2,FALSE))</f>
        <v/>
      </c>
      <c r="J57" s="1"/>
      <c r="K57" s="1" t="str">
        <f>IF(J57="","",VLOOKUP(J57,'Matriz Probabilidade Impacto'!$C$16:$D$20,2,FALSE))</f>
        <v/>
      </c>
      <c r="L57" s="1" t="str">
        <f t="shared" si="5"/>
        <v/>
      </c>
      <c r="M57" s="1" t="str">
        <f t="shared" si="4"/>
        <v/>
      </c>
      <c r="N57" s="1" t="str">
        <f t="shared" si="6"/>
        <v/>
      </c>
      <c r="O57" s="2"/>
      <c r="P57" s="1"/>
      <c r="Q57" s="1"/>
      <c r="R57" s="1"/>
      <c r="S57" s="1"/>
      <c r="T57" s="69" t="str">
        <f t="shared" si="7"/>
        <v/>
      </c>
      <c r="U57" s="69"/>
      <c r="V57" s="65" t="str">
        <f t="shared" si="8"/>
        <v/>
      </c>
      <c r="W57" s="63"/>
    </row>
    <row r="58" spans="2:23" s="10" customFormat="1">
      <c r="B58" s="5">
        <v>50</v>
      </c>
      <c r="C58" s="8"/>
      <c r="D58" s="69"/>
      <c r="E58" s="69"/>
      <c r="F58" s="16"/>
      <c r="G58" s="7"/>
      <c r="H58" s="2"/>
      <c r="I58" s="1" t="str">
        <f>IF(H58="","",VLOOKUP(H58,'Matriz Probabilidade Impacto'!$C$5:$E$10,2,FALSE))</f>
        <v/>
      </c>
      <c r="J58" s="1"/>
      <c r="K58" s="1" t="str">
        <f>IF(J58="","",VLOOKUP(J58,'Matriz Probabilidade Impacto'!$C$16:$D$20,2,FALSE))</f>
        <v/>
      </c>
      <c r="L58" s="1" t="str">
        <f t="shared" si="5"/>
        <v/>
      </c>
      <c r="M58" s="1" t="str">
        <f t="shared" si="4"/>
        <v/>
      </c>
      <c r="N58" s="1" t="str">
        <f t="shared" si="6"/>
        <v/>
      </c>
      <c r="O58" s="2"/>
      <c r="P58" s="1"/>
      <c r="Q58" s="1"/>
      <c r="R58" s="1"/>
      <c r="S58" s="1"/>
      <c r="T58" s="69" t="str">
        <f t="shared" si="7"/>
        <v/>
      </c>
      <c r="U58" s="69"/>
      <c r="V58" s="65" t="str">
        <f t="shared" si="8"/>
        <v/>
      </c>
      <c r="W58" s="63"/>
    </row>
    <row r="59" spans="2:23" s="10" customFormat="1">
      <c r="B59" s="5">
        <v>51</v>
      </c>
      <c r="C59" s="8"/>
      <c r="D59" s="69"/>
      <c r="E59" s="69"/>
      <c r="F59" s="16"/>
      <c r="G59" s="7"/>
      <c r="H59" s="2"/>
      <c r="I59" s="1" t="str">
        <f>IF(H59="","",VLOOKUP(H59,'Matriz Probabilidade Impacto'!$C$5:$E$10,2,FALSE))</f>
        <v/>
      </c>
      <c r="J59" s="1"/>
      <c r="K59" s="1" t="str">
        <f>IF(J59="","",VLOOKUP(J59,'Matriz Probabilidade Impacto'!$C$16:$D$20,2,FALSE))</f>
        <v/>
      </c>
      <c r="L59" s="1" t="str">
        <f t="shared" si="5"/>
        <v/>
      </c>
      <c r="M59" s="1" t="str">
        <f t="shared" si="4"/>
        <v/>
      </c>
      <c r="N59" s="1" t="str">
        <f t="shared" si="6"/>
        <v/>
      </c>
      <c r="O59" s="2"/>
      <c r="P59" s="1"/>
      <c r="Q59" s="1"/>
      <c r="R59" s="1"/>
      <c r="S59" s="1"/>
      <c r="T59" s="69" t="str">
        <f t="shared" si="7"/>
        <v/>
      </c>
      <c r="U59" s="69"/>
      <c r="V59" s="65" t="str">
        <f t="shared" si="8"/>
        <v/>
      </c>
      <c r="W59" s="63"/>
    </row>
    <row r="60" spans="2:23" s="10" customFormat="1">
      <c r="B60" s="5">
        <v>52</v>
      </c>
      <c r="C60" s="8"/>
      <c r="D60" s="69"/>
      <c r="E60" s="69"/>
      <c r="F60" s="16"/>
      <c r="G60" s="7"/>
      <c r="H60" s="2"/>
      <c r="I60" s="1" t="str">
        <f>IF(H60="","",VLOOKUP(H60,'Matriz Probabilidade Impacto'!$C$5:$E$10,2,FALSE))</f>
        <v/>
      </c>
      <c r="J60" s="1"/>
      <c r="K60" s="1" t="str">
        <f>IF(J60="","",VLOOKUP(J60,'Matriz Probabilidade Impacto'!$C$16:$D$20,2,FALSE))</f>
        <v/>
      </c>
      <c r="L60" s="1" t="str">
        <f t="shared" si="5"/>
        <v/>
      </c>
      <c r="M60" s="1" t="str">
        <f t="shared" si="4"/>
        <v/>
      </c>
      <c r="N60" s="1" t="str">
        <f t="shared" si="6"/>
        <v/>
      </c>
      <c r="O60" s="2"/>
      <c r="P60" s="1"/>
      <c r="Q60" s="1"/>
      <c r="R60" s="1"/>
      <c r="S60" s="1"/>
      <c r="T60" s="69" t="str">
        <f t="shared" si="7"/>
        <v/>
      </c>
      <c r="U60" s="69"/>
      <c r="V60" s="65" t="str">
        <f t="shared" si="8"/>
        <v/>
      </c>
      <c r="W60" s="63"/>
    </row>
    <row r="61" spans="2:23" s="10" customFormat="1">
      <c r="B61" s="5">
        <v>53</v>
      </c>
      <c r="C61" s="8"/>
      <c r="D61" s="69"/>
      <c r="E61" s="69"/>
      <c r="F61" s="16"/>
      <c r="G61" s="7"/>
      <c r="H61" s="2"/>
      <c r="I61" s="1" t="str">
        <f>IF(H61="","",VLOOKUP(H61,'Matriz Probabilidade Impacto'!$C$5:$E$10,2,FALSE))</f>
        <v/>
      </c>
      <c r="J61" s="1"/>
      <c r="K61" s="1" t="str">
        <f>IF(J61="","",VLOOKUP(J61,'Matriz Probabilidade Impacto'!$C$16:$D$20,2,FALSE))</f>
        <v/>
      </c>
      <c r="L61" s="1" t="str">
        <f t="shared" si="5"/>
        <v/>
      </c>
      <c r="M61" s="1" t="str">
        <f t="shared" si="4"/>
        <v/>
      </c>
      <c r="N61" s="1" t="str">
        <f t="shared" si="6"/>
        <v/>
      </c>
      <c r="O61" s="2"/>
      <c r="P61" s="1"/>
      <c r="Q61" s="1"/>
      <c r="R61" s="1"/>
      <c r="S61" s="1"/>
      <c r="T61" s="69" t="str">
        <f t="shared" si="7"/>
        <v/>
      </c>
      <c r="U61" s="69"/>
      <c r="V61" s="65" t="str">
        <f t="shared" si="8"/>
        <v/>
      </c>
      <c r="W61" s="63"/>
    </row>
    <row r="62" spans="2:23" s="10" customFormat="1">
      <c r="B62" s="5">
        <v>54</v>
      </c>
      <c r="C62" s="8"/>
      <c r="D62" s="69"/>
      <c r="E62" s="69"/>
      <c r="F62" s="16"/>
      <c r="G62" s="7"/>
      <c r="H62" s="2"/>
      <c r="I62" s="1" t="str">
        <f>IF(H62="","",VLOOKUP(H62,'Matriz Probabilidade Impacto'!$C$5:$E$10,2,FALSE))</f>
        <v/>
      </c>
      <c r="J62" s="1"/>
      <c r="K62" s="1" t="str">
        <f>IF(J62="","",VLOOKUP(J62,'Matriz Probabilidade Impacto'!$C$16:$D$20,2,FALSE))</f>
        <v/>
      </c>
      <c r="L62" s="1" t="str">
        <f t="shared" si="5"/>
        <v/>
      </c>
      <c r="M62" s="1" t="str">
        <f t="shared" si="4"/>
        <v/>
      </c>
      <c r="N62" s="1" t="str">
        <f t="shared" si="6"/>
        <v/>
      </c>
      <c r="O62" s="2"/>
      <c r="P62" s="1"/>
      <c r="Q62" s="1"/>
      <c r="R62" s="1"/>
      <c r="S62" s="1"/>
      <c r="T62" s="69" t="str">
        <f t="shared" si="7"/>
        <v/>
      </c>
      <c r="U62" s="69"/>
      <c r="V62" s="65" t="str">
        <f t="shared" si="8"/>
        <v/>
      </c>
      <c r="W62" s="63"/>
    </row>
    <row r="63" spans="2:23" s="10" customFormat="1">
      <c r="B63" s="5">
        <v>55</v>
      </c>
      <c r="C63" s="8"/>
      <c r="D63" s="69"/>
      <c r="E63" s="69"/>
      <c r="F63" s="16"/>
      <c r="G63" s="7"/>
      <c r="H63" s="2"/>
      <c r="I63" s="1" t="str">
        <f>IF(H63="","",VLOOKUP(H63,'Matriz Probabilidade Impacto'!$C$5:$E$10,2,FALSE))</f>
        <v/>
      </c>
      <c r="J63" s="1"/>
      <c r="K63" s="1" t="str">
        <f>IF(J63="","",VLOOKUP(J63,'Matriz Probabilidade Impacto'!$C$16:$D$20,2,FALSE))</f>
        <v/>
      </c>
      <c r="L63" s="1" t="str">
        <f t="shared" si="5"/>
        <v/>
      </c>
      <c r="M63" s="1" t="str">
        <f t="shared" si="4"/>
        <v/>
      </c>
      <c r="N63" s="1" t="str">
        <f t="shared" si="6"/>
        <v/>
      </c>
      <c r="O63" s="2"/>
      <c r="P63" s="1"/>
      <c r="Q63" s="1"/>
      <c r="R63" s="1"/>
      <c r="S63" s="1"/>
      <c r="T63" s="69" t="str">
        <f t="shared" si="7"/>
        <v/>
      </c>
      <c r="U63" s="69"/>
      <c r="V63" s="65" t="str">
        <f t="shared" si="8"/>
        <v/>
      </c>
      <c r="W63" s="63"/>
    </row>
    <row r="64" spans="2:23" s="10" customFormat="1">
      <c r="B64" s="5">
        <v>56</v>
      </c>
      <c r="C64" s="8"/>
      <c r="D64" s="69"/>
      <c r="E64" s="69"/>
      <c r="F64" s="16"/>
      <c r="G64" s="7"/>
      <c r="H64" s="2"/>
      <c r="I64" s="1" t="str">
        <f>IF(H64="","",VLOOKUP(H64,'Matriz Probabilidade Impacto'!$C$5:$E$10,2,FALSE))</f>
        <v/>
      </c>
      <c r="J64" s="1"/>
      <c r="K64" s="1" t="str">
        <f>IF(J64="","",VLOOKUP(J64,'Matriz Probabilidade Impacto'!$C$16:$D$20,2,FALSE))</f>
        <v/>
      </c>
      <c r="L64" s="1" t="str">
        <f t="shared" si="5"/>
        <v/>
      </c>
      <c r="M64" s="1" t="str">
        <f t="shared" si="4"/>
        <v/>
      </c>
      <c r="N64" s="1" t="str">
        <f t="shared" si="6"/>
        <v/>
      </c>
      <c r="O64" s="2"/>
      <c r="P64" s="1"/>
      <c r="Q64" s="1"/>
      <c r="R64" s="1"/>
      <c r="S64" s="1"/>
      <c r="T64" s="69" t="str">
        <f t="shared" si="7"/>
        <v/>
      </c>
      <c r="U64" s="69"/>
      <c r="V64" s="65" t="str">
        <f t="shared" si="8"/>
        <v/>
      </c>
      <c r="W64" s="63"/>
    </row>
    <row r="65" spans="2:23" s="10" customFormat="1">
      <c r="B65" s="5">
        <v>57</v>
      </c>
      <c r="C65" s="8"/>
      <c r="D65" s="69"/>
      <c r="E65" s="69"/>
      <c r="F65" s="16"/>
      <c r="G65" s="7"/>
      <c r="H65" s="2"/>
      <c r="I65" s="1" t="str">
        <f>IF(H65="","",VLOOKUP(H65,'Matriz Probabilidade Impacto'!$C$5:$E$10,2,FALSE))</f>
        <v/>
      </c>
      <c r="J65" s="1"/>
      <c r="K65" s="1" t="str">
        <f>IF(J65="","",VLOOKUP(J65,'Matriz Probabilidade Impacto'!$C$16:$D$20,2,FALSE))</f>
        <v/>
      </c>
      <c r="L65" s="1" t="str">
        <f t="shared" si="5"/>
        <v/>
      </c>
      <c r="M65" s="1" t="str">
        <f t="shared" si="4"/>
        <v/>
      </c>
      <c r="N65" s="1" t="str">
        <f t="shared" si="6"/>
        <v/>
      </c>
      <c r="O65" s="2"/>
      <c r="P65" s="1"/>
      <c r="Q65" s="1"/>
      <c r="R65" s="1"/>
      <c r="S65" s="1"/>
      <c r="T65" s="69" t="str">
        <f t="shared" si="7"/>
        <v/>
      </c>
      <c r="U65" s="69"/>
      <c r="V65" s="65" t="str">
        <f t="shared" si="8"/>
        <v/>
      </c>
      <c r="W65" s="63"/>
    </row>
    <row r="66" spans="2:23" s="10" customFormat="1">
      <c r="B66" s="5">
        <v>58</v>
      </c>
      <c r="C66" s="8"/>
      <c r="D66" s="69"/>
      <c r="E66" s="69"/>
      <c r="F66" s="16"/>
      <c r="G66" s="7"/>
      <c r="H66" s="2"/>
      <c r="I66" s="1" t="str">
        <f>IF(H66="","",VLOOKUP(H66,'Matriz Probabilidade Impacto'!$C$5:$E$10,2,FALSE))</f>
        <v/>
      </c>
      <c r="J66" s="1"/>
      <c r="K66" s="1" t="str">
        <f>IF(J66="","",VLOOKUP(J66,'Matriz Probabilidade Impacto'!$C$16:$D$20,2,FALSE))</f>
        <v/>
      </c>
      <c r="L66" s="1" t="str">
        <f t="shared" si="5"/>
        <v/>
      </c>
      <c r="M66" s="1" t="str">
        <f t="shared" si="4"/>
        <v/>
      </c>
      <c r="N66" s="1" t="str">
        <f t="shared" si="6"/>
        <v/>
      </c>
      <c r="O66" s="2"/>
      <c r="P66" s="1"/>
      <c r="Q66" s="1"/>
      <c r="R66" s="1"/>
      <c r="S66" s="1"/>
      <c r="T66" s="69" t="str">
        <f t="shared" si="7"/>
        <v/>
      </c>
      <c r="U66" s="69"/>
      <c r="V66" s="65" t="str">
        <f t="shared" si="8"/>
        <v/>
      </c>
      <c r="W66" s="63"/>
    </row>
    <row r="67" spans="2:23" s="10" customFormat="1">
      <c r="B67" s="5">
        <v>59</v>
      </c>
      <c r="C67" s="8"/>
      <c r="D67" s="69"/>
      <c r="E67" s="69"/>
      <c r="F67" s="16"/>
      <c r="G67" s="7"/>
      <c r="H67" s="2"/>
      <c r="I67" s="1" t="str">
        <f>IF(H67="","",VLOOKUP(H67,'Matriz Probabilidade Impacto'!$C$5:$E$10,2,FALSE))</f>
        <v/>
      </c>
      <c r="J67" s="1"/>
      <c r="K67" s="1" t="str">
        <f>IF(J67="","",VLOOKUP(J67,'Matriz Probabilidade Impacto'!$C$16:$D$20,2,FALSE))</f>
        <v/>
      </c>
      <c r="L67" s="1" t="str">
        <f t="shared" si="5"/>
        <v/>
      </c>
      <c r="M67" s="1" t="str">
        <f t="shared" si="4"/>
        <v/>
      </c>
      <c r="N67" s="1" t="str">
        <f t="shared" si="6"/>
        <v/>
      </c>
      <c r="O67" s="2"/>
      <c r="P67" s="1"/>
      <c r="Q67" s="1"/>
      <c r="R67" s="1"/>
      <c r="S67" s="1"/>
      <c r="T67" s="69" t="str">
        <f t="shared" si="7"/>
        <v/>
      </c>
      <c r="U67" s="69"/>
      <c r="V67" s="65" t="str">
        <f t="shared" si="8"/>
        <v/>
      </c>
      <c r="W67" s="63"/>
    </row>
    <row r="68" spans="2:23" s="10" customFormat="1">
      <c r="B68" s="5">
        <v>60</v>
      </c>
      <c r="C68" s="8"/>
      <c r="D68" s="69"/>
      <c r="E68" s="69"/>
      <c r="F68" s="16"/>
      <c r="G68" s="7"/>
      <c r="H68" s="2"/>
      <c r="I68" s="1" t="str">
        <f>IF(H68="","",VLOOKUP(H68,'Matriz Probabilidade Impacto'!$C$5:$E$10,2,FALSE))</f>
        <v/>
      </c>
      <c r="J68" s="1"/>
      <c r="K68" s="1" t="str">
        <f>IF(J68="","",VLOOKUP(J68,'Matriz Probabilidade Impacto'!$C$16:$D$20,2,FALSE))</f>
        <v/>
      </c>
      <c r="L68" s="1" t="str">
        <f t="shared" si="5"/>
        <v/>
      </c>
      <c r="M68" s="1" t="str">
        <f t="shared" si="4"/>
        <v/>
      </c>
      <c r="N68" s="1" t="str">
        <f t="shared" si="6"/>
        <v/>
      </c>
      <c r="O68" s="2"/>
      <c r="P68" s="1"/>
      <c r="Q68" s="1"/>
      <c r="R68" s="1"/>
      <c r="S68" s="1"/>
      <c r="T68" s="69" t="str">
        <f t="shared" si="7"/>
        <v/>
      </c>
      <c r="U68" s="69"/>
      <c r="V68" s="65" t="str">
        <f t="shared" si="8"/>
        <v/>
      </c>
      <c r="W68" s="63"/>
    </row>
    <row r="69" spans="2:23" s="10" customFormat="1">
      <c r="B69" s="5">
        <v>61</v>
      </c>
      <c r="C69" s="8"/>
      <c r="D69" s="69"/>
      <c r="E69" s="69"/>
      <c r="F69" s="16"/>
      <c r="G69" s="7"/>
      <c r="H69" s="2"/>
      <c r="I69" s="1" t="str">
        <f>IF(H69="","",VLOOKUP(H69,'Matriz Probabilidade Impacto'!$C$5:$E$10,2,FALSE))</f>
        <v/>
      </c>
      <c r="J69" s="1"/>
      <c r="K69" s="1" t="str">
        <f>IF(J69="","",VLOOKUP(J69,'Matriz Probabilidade Impacto'!$C$16:$D$20,2,FALSE))</f>
        <v/>
      </c>
      <c r="L69" s="1" t="str">
        <f t="shared" si="5"/>
        <v/>
      </c>
      <c r="M69" s="1" t="str">
        <f t="shared" si="4"/>
        <v/>
      </c>
      <c r="N69" s="1" t="str">
        <f t="shared" si="6"/>
        <v/>
      </c>
      <c r="O69" s="2"/>
      <c r="P69" s="1"/>
      <c r="Q69" s="1"/>
      <c r="R69" s="1"/>
      <c r="S69" s="1"/>
      <c r="T69" s="69" t="str">
        <f t="shared" si="7"/>
        <v/>
      </c>
      <c r="U69" s="69"/>
      <c r="V69" s="65" t="str">
        <f t="shared" si="8"/>
        <v/>
      </c>
      <c r="W69" s="63"/>
    </row>
    <row r="70" spans="2:23" s="10" customFormat="1">
      <c r="B70" s="5">
        <v>62</v>
      </c>
      <c r="C70" s="8"/>
      <c r="D70" s="69"/>
      <c r="E70" s="69"/>
      <c r="F70" s="16"/>
      <c r="G70" s="7"/>
      <c r="H70" s="2"/>
      <c r="I70" s="1" t="str">
        <f>IF(H70="","",VLOOKUP(H70,'Matriz Probabilidade Impacto'!$C$5:$E$10,2,FALSE))</f>
        <v/>
      </c>
      <c r="J70" s="1"/>
      <c r="K70" s="1" t="str">
        <f>IF(J70="","",VLOOKUP(J70,'Matriz Probabilidade Impacto'!$C$16:$D$20,2,FALSE))</f>
        <v/>
      </c>
      <c r="L70" s="1" t="str">
        <f t="shared" si="5"/>
        <v/>
      </c>
      <c r="M70" s="1" t="str">
        <f t="shared" si="4"/>
        <v/>
      </c>
      <c r="N70" s="1" t="str">
        <f t="shared" si="6"/>
        <v/>
      </c>
      <c r="O70" s="2"/>
      <c r="P70" s="1"/>
      <c r="Q70" s="1"/>
      <c r="R70" s="1"/>
      <c r="S70" s="1"/>
      <c r="T70" s="69" t="str">
        <f t="shared" si="7"/>
        <v/>
      </c>
      <c r="U70" s="69"/>
      <c r="V70" s="65" t="str">
        <f t="shared" si="8"/>
        <v/>
      </c>
      <c r="W70" s="63"/>
    </row>
    <row r="71" spans="2:23" s="10" customFormat="1">
      <c r="B71" s="5">
        <v>63</v>
      </c>
      <c r="C71" s="8"/>
      <c r="D71" s="69"/>
      <c r="E71" s="69"/>
      <c r="F71" s="16"/>
      <c r="G71" s="7"/>
      <c r="H71" s="2"/>
      <c r="I71" s="1" t="str">
        <f>IF(H71="","",VLOOKUP(H71,'Matriz Probabilidade Impacto'!$C$5:$E$10,2,FALSE))</f>
        <v/>
      </c>
      <c r="J71" s="1"/>
      <c r="K71" s="1" t="str">
        <f>IF(J71="","",VLOOKUP(J71,'Matriz Probabilidade Impacto'!$C$16:$D$20,2,FALSE))</f>
        <v/>
      </c>
      <c r="L71" s="1" t="str">
        <f t="shared" si="5"/>
        <v/>
      </c>
      <c r="M71" s="1" t="str">
        <f t="shared" si="4"/>
        <v/>
      </c>
      <c r="N71" s="1" t="str">
        <f t="shared" si="6"/>
        <v/>
      </c>
      <c r="O71" s="2"/>
      <c r="P71" s="1"/>
      <c r="Q71" s="1"/>
      <c r="R71" s="1"/>
      <c r="S71" s="1"/>
      <c r="T71" s="69" t="str">
        <f t="shared" si="7"/>
        <v/>
      </c>
      <c r="U71" s="69"/>
      <c r="V71" s="65" t="str">
        <f t="shared" si="8"/>
        <v/>
      </c>
      <c r="W71" s="63"/>
    </row>
    <row r="72" spans="2:23" s="10" customFormat="1">
      <c r="B72" s="5">
        <v>64</v>
      </c>
      <c r="C72" s="8"/>
      <c r="D72" s="69"/>
      <c r="E72" s="69"/>
      <c r="F72" s="16"/>
      <c r="G72" s="7"/>
      <c r="H72" s="2"/>
      <c r="I72" s="1" t="str">
        <f>IF(H72="","",VLOOKUP(H72,'Matriz Probabilidade Impacto'!$C$5:$E$10,2,FALSE))</f>
        <v/>
      </c>
      <c r="J72" s="1"/>
      <c r="K72" s="1" t="str">
        <f>IF(J72="","",VLOOKUP(J72,'Matriz Probabilidade Impacto'!$C$16:$D$20,2,FALSE))</f>
        <v/>
      </c>
      <c r="L72" s="1" t="str">
        <f t="shared" si="5"/>
        <v/>
      </c>
      <c r="M72" s="1" t="str">
        <f t="shared" si="4"/>
        <v/>
      </c>
      <c r="N72" s="1" t="str">
        <f t="shared" si="6"/>
        <v/>
      </c>
      <c r="O72" s="2"/>
      <c r="P72" s="1"/>
      <c r="Q72" s="1"/>
      <c r="R72" s="1"/>
      <c r="S72" s="1"/>
      <c r="T72" s="69" t="str">
        <f t="shared" si="7"/>
        <v/>
      </c>
      <c r="U72" s="69"/>
      <c r="V72" s="65" t="str">
        <f t="shared" si="8"/>
        <v/>
      </c>
      <c r="W72" s="63"/>
    </row>
    <row r="73" spans="2:23" s="10" customFormat="1">
      <c r="B73" s="5">
        <v>65</v>
      </c>
      <c r="C73" s="8"/>
      <c r="D73" s="69"/>
      <c r="E73" s="69"/>
      <c r="F73" s="16"/>
      <c r="G73" s="7"/>
      <c r="H73" s="2"/>
      <c r="I73" s="1" t="str">
        <f>IF(H73="","",VLOOKUP(H73,'Matriz Probabilidade Impacto'!$C$5:$E$10,2,FALSE))</f>
        <v/>
      </c>
      <c r="J73" s="1"/>
      <c r="K73" s="1" t="str">
        <f>IF(J73="","",VLOOKUP(J73,'Matriz Probabilidade Impacto'!$C$16:$D$20,2,FALSE))</f>
        <v/>
      </c>
      <c r="L73" s="1" t="str">
        <f t="shared" si="5"/>
        <v/>
      </c>
      <c r="M73" s="1" t="str">
        <f t="shared" si="4"/>
        <v/>
      </c>
      <c r="N73" s="1" t="str">
        <f t="shared" si="6"/>
        <v/>
      </c>
      <c r="O73" s="2"/>
      <c r="P73" s="1"/>
      <c r="Q73" s="1"/>
      <c r="R73" s="1"/>
      <c r="S73" s="1"/>
      <c r="T73" s="69" t="str">
        <f t="shared" si="7"/>
        <v/>
      </c>
      <c r="U73" s="69"/>
      <c r="V73" s="65" t="str">
        <f t="shared" si="8"/>
        <v/>
      </c>
      <c r="W73" s="63"/>
    </row>
    <row r="74" spans="2:23" s="10" customFormat="1">
      <c r="B74" s="5">
        <v>66</v>
      </c>
      <c r="C74" s="8"/>
      <c r="D74" s="69"/>
      <c r="E74" s="69"/>
      <c r="F74" s="16"/>
      <c r="G74" s="7"/>
      <c r="H74" s="2"/>
      <c r="I74" s="1" t="str">
        <f>IF(H74="","",VLOOKUP(H74,'Matriz Probabilidade Impacto'!$C$5:$E$10,2,FALSE))</f>
        <v/>
      </c>
      <c r="J74" s="1"/>
      <c r="K74" s="1" t="str">
        <f>IF(J74="","",VLOOKUP(J74,'Matriz Probabilidade Impacto'!$C$16:$D$20,2,FALSE))</f>
        <v/>
      </c>
      <c r="L74" s="1" t="str">
        <f t="shared" si="5"/>
        <v/>
      </c>
      <c r="M74" s="1" t="str">
        <f t="shared" si="4"/>
        <v/>
      </c>
      <c r="N74" s="1" t="str">
        <f t="shared" si="6"/>
        <v/>
      </c>
      <c r="O74" s="2"/>
      <c r="P74" s="1"/>
      <c r="Q74" s="1"/>
      <c r="R74" s="1"/>
      <c r="S74" s="1"/>
      <c r="T74" s="69" t="str">
        <f t="shared" si="7"/>
        <v/>
      </c>
      <c r="U74" s="69"/>
      <c r="V74" s="65" t="str">
        <f t="shared" si="8"/>
        <v/>
      </c>
      <c r="W74" s="63"/>
    </row>
    <row r="75" spans="2:23" s="10" customFormat="1">
      <c r="B75" s="5">
        <v>67</v>
      </c>
      <c r="C75" s="8"/>
      <c r="D75" s="69"/>
      <c r="E75" s="69"/>
      <c r="F75" s="16"/>
      <c r="G75" s="7"/>
      <c r="H75" s="2"/>
      <c r="I75" s="1" t="str">
        <f>IF(H75="","",VLOOKUP(H75,'Matriz Probabilidade Impacto'!$C$5:$E$10,2,FALSE))</f>
        <v/>
      </c>
      <c r="J75" s="1"/>
      <c r="K75" s="1" t="str">
        <f>IF(J75="","",VLOOKUP(J75,'Matriz Probabilidade Impacto'!$C$16:$D$20,2,FALSE))</f>
        <v/>
      </c>
      <c r="L75" s="1" t="str">
        <f t="shared" ref="L75:L97" si="9">IF(M75="","",IF(M75&lt;10,"Risco Baixo",IF(M75&lt;40,"Risco Médio",IF(M75&lt;80,"Risco Alto",IF(M75&lt;101,"Risco Extremo")))))</f>
        <v/>
      </c>
      <c r="M75" s="1" t="str">
        <f t="shared" ref="M75:M97" si="10">IF(J75="","",I75*K75)</f>
        <v/>
      </c>
      <c r="N75" s="1" t="str">
        <f t="shared" ref="N75:N97" si="11">IF(L75="","",IF(L75="Risco Baixo","O risco baixo está dentro do apetite a riscos da UFPA, portanto, deve ser apenas monitorado.",IF(L75="Risco Médio","O risco médio está dentro do apetite a riscos da UFPA, portanto, deve ser apenas monitorado.",IF(L75="Risco Alto","O risco alto deverá ser priorizado para tratamento, pois está fora do limite de apetite tolerado.",IF(L75="Risco Extremo","O risco extremo deverá ser priorizado para tratamento, pois está fora do limite de apetite tolerado.",)))))</f>
        <v/>
      </c>
      <c r="O75" s="2"/>
      <c r="P75" s="1"/>
      <c r="Q75" s="1"/>
      <c r="R75" s="1"/>
      <c r="S75" s="1"/>
      <c r="T75" s="69" t="str">
        <f t="shared" ref="T75:T97" si="12">IF(L75="","",IF(L75="Risco Baixo","monitorar o risco.",IF(L75="Risco Médio","monitorar o risco.",IF(L75="Risco Alto","",IF(L75="Risco Extremo","",)))))</f>
        <v/>
      </c>
      <c r="U75" s="69"/>
      <c r="V75" s="65" t="str">
        <f t="shared" ref="V75:V97" si="13">IF(T75="monitorar o risco.","Contínuo","")</f>
        <v/>
      </c>
      <c r="W75" s="63"/>
    </row>
    <row r="76" spans="2:23" s="10" customFormat="1">
      <c r="B76" s="5">
        <v>68</v>
      </c>
      <c r="C76" s="8"/>
      <c r="D76" s="69"/>
      <c r="E76" s="69"/>
      <c r="F76" s="16"/>
      <c r="G76" s="7"/>
      <c r="H76" s="2"/>
      <c r="I76" s="1" t="str">
        <f>IF(H76="","",VLOOKUP(H76,'Matriz Probabilidade Impacto'!$C$5:$E$10,2,FALSE))</f>
        <v/>
      </c>
      <c r="J76" s="1"/>
      <c r="K76" s="1" t="str">
        <f>IF(J76="","",VLOOKUP(J76,'Matriz Probabilidade Impacto'!$C$16:$D$20,2,FALSE))</f>
        <v/>
      </c>
      <c r="L76" s="1" t="str">
        <f t="shared" si="9"/>
        <v/>
      </c>
      <c r="M76" s="1" t="str">
        <f t="shared" si="10"/>
        <v/>
      </c>
      <c r="N76" s="1" t="str">
        <f t="shared" si="11"/>
        <v/>
      </c>
      <c r="O76" s="2"/>
      <c r="P76" s="1"/>
      <c r="Q76" s="1"/>
      <c r="R76" s="1"/>
      <c r="S76" s="1"/>
      <c r="T76" s="69" t="str">
        <f t="shared" si="12"/>
        <v/>
      </c>
      <c r="U76" s="69"/>
      <c r="V76" s="65" t="str">
        <f t="shared" si="13"/>
        <v/>
      </c>
      <c r="W76" s="63"/>
    </row>
    <row r="77" spans="2:23" s="10" customFormat="1">
      <c r="B77" s="5">
        <v>69</v>
      </c>
      <c r="C77" s="8"/>
      <c r="D77" s="69"/>
      <c r="E77" s="69"/>
      <c r="F77" s="16"/>
      <c r="G77" s="7"/>
      <c r="H77" s="2"/>
      <c r="I77" s="1" t="str">
        <f>IF(H77="","",VLOOKUP(H77,'Matriz Probabilidade Impacto'!$C$5:$E$10,2,FALSE))</f>
        <v/>
      </c>
      <c r="J77" s="1"/>
      <c r="K77" s="1" t="str">
        <f>IF(J77="","",VLOOKUP(J77,'Matriz Probabilidade Impacto'!$C$16:$D$20,2,FALSE))</f>
        <v/>
      </c>
      <c r="L77" s="1" t="str">
        <f t="shared" si="9"/>
        <v/>
      </c>
      <c r="M77" s="1" t="str">
        <f t="shared" si="10"/>
        <v/>
      </c>
      <c r="N77" s="1" t="str">
        <f t="shared" si="11"/>
        <v/>
      </c>
      <c r="O77" s="2"/>
      <c r="P77" s="1"/>
      <c r="Q77" s="1"/>
      <c r="R77" s="1"/>
      <c r="S77" s="1"/>
      <c r="T77" s="69" t="str">
        <f t="shared" si="12"/>
        <v/>
      </c>
      <c r="U77" s="69"/>
      <c r="V77" s="65" t="str">
        <f t="shared" si="13"/>
        <v/>
      </c>
      <c r="W77" s="63"/>
    </row>
    <row r="78" spans="2:23" s="10" customFormat="1">
      <c r="B78" s="5">
        <v>70</v>
      </c>
      <c r="C78" s="8"/>
      <c r="D78" s="69"/>
      <c r="E78" s="69"/>
      <c r="F78" s="16"/>
      <c r="G78" s="7"/>
      <c r="H78" s="2"/>
      <c r="I78" s="1" t="str">
        <f>IF(H78="","",VLOOKUP(H78,'Matriz Probabilidade Impacto'!$C$5:$E$10,2,FALSE))</f>
        <v/>
      </c>
      <c r="J78" s="1"/>
      <c r="K78" s="1" t="str">
        <f>IF(J78="","",VLOOKUP(J78,'Matriz Probabilidade Impacto'!$C$16:$D$20,2,FALSE))</f>
        <v/>
      </c>
      <c r="L78" s="1" t="str">
        <f t="shared" si="9"/>
        <v/>
      </c>
      <c r="M78" s="1" t="str">
        <f t="shared" si="10"/>
        <v/>
      </c>
      <c r="N78" s="1" t="str">
        <f t="shared" si="11"/>
        <v/>
      </c>
      <c r="O78" s="2"/>
      <c r="P78" s="1"/>
      <c r="Q78" s="1"/>
      <c r="R78" s="1"/>
      <c r="S78" s="1"/>
      <c r="T78" s="69" t="str">
        <f t="shared" si="12"/>
        <v/>
      </c>
      <c r="U78" s="69"/>
      <c r="V78" s="65" t="str">
        <f t="shared" si="13"/>
        <v/>
      </c>
      <c r="W78" s="63"/>
    </row>
    <row r="79" spans="2:23" s="10" customFormat="1">
      <c r="B79" s="5">
        <v>71</v>
      </c>
      <c r="C79" s="8"/>
      <c r="D79" s="69"/>
      <c r="E79" s="69"/>
      <c r="F79" s="16"/>
      <c r="G79" s="7"/>
      <c r="H79" s="2"/>
      <c r="I79" s="1" t="str">
        <f>IF(H79="","",VLOOKUP(H79,'Matriz Probabilidade Impacto'!$C$5:$E$10,2,FALSE))</f>
        <v/>
      </c>
      <c r="J79" s="1"/>
      <c r="K79" s="1" t="str">
        <f>IF(J79="","",VLOOKUP(J79,'Matriz Probabilidade Impacto'!$C$16:$D$20,2,FALSE))</f>
        <v/>
      </c>
      <c r="L79" s="1" t="str">
        <f t="shared" si="9"/>
        <v/>
      </c>
      <c r="M79" s="1" t="str">
        <f t="shared" si="10"/>
        <v/>
      </c>
      <c r="N79" s="1" t="str">
        <f t="shared" si="11"/>
        <v/>
      </c>
      <c r="O79" s="2"/>
      <c r="P79" s="1"/>
      <c r="Q79" s="1"/>
      <c r="R79" s="1"/>
      <c r="S79" s="1"/>
      <c r="T79" s="69" t="str">
        <f t="shared" si="12"/>
        <v/>
      </c>
      <c r="U79" s="69"/>
      <c r="V79" s="65" t="str">
        <f t="shared" si="13"/>
        <v/>
      </c>
      <c r="W79" s="63"/>
    </row>
    <row r="80" spans="2:23" s="10" customFormat="1">
      <c r="B80" s="5">
        <v>72</v>
      </c>
      <c r="C80" s="8"/>
      <c r="D80" s="69"/>
      <c r="E80" s="69"/>
      <c r="F80" s="16"/>
      <c r="G80" s="7"/>
      <c r="H80" s="2"/>
      <c r="I80" s="1" t="str">
        <f>IF(H80="","",VLOOKUP(H80,'Matriz Probabilidade Impacto'!$C$5:$E$10,2,FALSE))</f>
        <v/>
      </c>
      <c r="J80" s="1"/>
      <c r="K80" s="1" t="str">
        <f>IF(J80="","",VLOOKUP(J80,'Matriz Probabilidade Impacto'!$C$16:$D$20,2,FALSE))</f>
        <v/>
      </c>
      <c r="L80" s="1" t="str">
        <f t="shared" si="9"/>
        <v/>
      </c>
      <c r="M80" s="1" t="str">
        <f t="shared" si="10"/>
        <v/>
      </c>
      <c r="N80" s="1" t="str">
        <f t="shared" si="11"/>
        <v/>
      </c>
      <c r="O80" s="2"/>
      <c r="P80" s="1"/>
      <c r="Q80" s="1"/>
      <c r="R80" s="1"/>
      <c r="S80" s="1"/>
      <c r="T80" s="69" t="str">
        <f t="shared" si="12"/>
        <v/>
      </c>
      <c r="U80" s="69"/>
      <c r="V80" s="65" t="str">
        <f t="shared" si="13"/>
        <v/>
      </c>
      <c r="W80" s="63"/>
    </row>
    <row r="81" spans="2:23" s="10" customFormat="1">
      <c r="B81" s="5">
        <v>73</v>
      </c>
      <c r="C81" s="8"/>
      <c r="D81" s="69"/>
      <c r="E81" s="69"/>
      <c r="F81" s="16"/>
      <c r="G81" s="7"/>
      <c r="H81" s="2"/>
      <c r="I81" s="1" t="str">
        <f>IF(H81="","",VLOOKUP(H81,'Matriz Probabilidade Impacto'!$C$5:$E$10,2,FALSE))</f>
        <v/>
      </c>
      <c r="J81" s="1"/>
      <c r="K81" s="1" t="str">
        <f>IF(J81="","",VLOOKUP(J81,'Matriz Probabilidade Impacto'!$C$16:$D$20,2,FALSE))</f>
        <v/>
      </c>
      <c r="L81" s="1" t="str">
        <f t="shared" si="9"/>
        <v/>
      </c>
      <c r="M81" s="1" t="str">
        <f t="shared" si="10"/>
        <v/>
      </c>
      <c r="N81" s="1" t="str">
        <f t="shared" si="11"/>
        <v/>
      </c>
      <c r="O81" s="2"/>
      <c r="P81" s="1"/>
      <c r="Q81" s="1"/>
      <c r="R81" s="1"/>
      <c r="S81" s="1"/>
      <c r="T81" s="69" t="str">
        <f t="shared" si="12"/>
        <v/>
      </c>
      <c r="U81" s="69"/>
      <c r="V81" s="65" t="str">
        <f t="shared" si="13"/>
        <v/>
      </c>
      <c r="W81" s="63"/>
    </row>
    <row r="82" spans="2:23" s="10" customFormat="1">
      <c r="B82" s="5">
        <v>74</v>
      </c>
      <c r="C82" s="8"/>
      <c r="D82" s="69"/>
      <c r="E82" s="69"/>
      <c r="F82" s="16"/>
      <c r="G82" s="7"/>
      <c r="H82" s="2"/>
      <c r="I82" s="1" t="str">
        <f>IF(H82="","",VLOOKUP(H82,'Matriz Probabilidade Impacto'!$C$5:$E$10,2,FALSE))</f>
        <v/>
      </c>
      <c r="J82" s="1"/>
      <c r="K82" s="1" t="str">
        <f>IF(J82="","",VLOOKUP(J82,'Matriz Probabilidade Impacto'!$C$16:$D$20,2,FALSE))</f>
        <v/>
      </c>
      <c r="L82" s="1" t="str">
        <f t="shared" si="9"/>
        <v/>
      </c>
      <c r="M82" s="1" t="str">
        <f t="shared" si="10"/>
        <v/>
      </c>
      <c r="N82" s="1" t="str">
        <f t="shared" si="11"/>
        <v/>
      </c>
      <c r="O82" s="2"/>
      <c r="P82" s="1"/>
      <c r="Q82" s="1"/>
      <c r="R82" s="1"/>
      <c r="S82" s="1"/>
      <c r="T82" s="69" t="str">
        <f t="shared" si="12"/>
        <v/>
      </c>
      <c r="U82" s="69"/>
      <c r="V82" s="65" t="str">
        <f t="shared" si="13"/>
        <v/>
      </c>
      <c r="W82" s="63"/>
    </row>
    <row r="83" spans="2:23" s="10" customFormat="1">
      <c r="B83" s="5">
        <v>75</v>
      </c>
      <c r="C83" s="8"/>
      <c r="D83" s="69"/>
      <c r="E83" s="69"/>
      <c r="F83" s="16"/>
      <c r="G83" s="7"/>
      <c r="H83" s="2"/>
      <c r="I83" s="1" t="str">
        <f>IF(H83="","",VLOOKUP(H83,'Matriz Probabilidade Impacto'!$C$5:$E$10,2,FALSE))</f>
        <v/>
      </c>
      <c r="J83" s="1"/>
      <c r="K83" s="1" t="str">
        <f>IF(J83="","",VLOOKUP(J83,'Matriz Probabilidade Impacto'!$C$16:$D$20,2,FALSE))</f>
        <v/>
      </c>
      <c r="L83" s="1" t="str">
        <f t="shared" si="9"/>
        <v/>
      </c>
      <c r="M83" s="1" t="str">
        <f t="shared" si="10"/>
        <v/>
      </c>
      <c r="N83" s="1" t="str">
        <f t="shared" si="11"/>
        <v/>
      </c>
      <c r="O83" s="2"/>
      <c r="P83" s="1"/>
      <c r="Q83" s="1"/>
      <c r="R83" s="1"/>
      <c r="S83" s="1"/>
      <c r="T83" s="69" t="str">
        <f t="shared" si="12"/>
        <v/>
      </c>
      <c r="U83" s="69"/>
      <c r="V83" s="65" t="str">
        <f t="shared" si="13"/>
        <v/>
      </c>
      <c r="W83" s="63"/>
    </row>
    <row r="84" spans="2:23" s="10" customFormat="1">
      <c r="B84" s="5">
        <v>76</v>
      </c>
      <c r="C84" s="8"/>
      <c r="D84" s="69"/>
      <c r="E84" s="69"/>
      <c r="F84" s="16"/>
      <c r="G84" s="7"/>
      <c r="H84" s="2"/>
      <c r="I84" s="1" t="str">
        <f>IF(H84="","",VLOOKUP(H84,'Matriz Probabilidade Impacto'!$C$5:$E$10,2,FALSE))</f>
        <v/>
      </c>
      <c r="J84" s="1"/>
      <c r="K84" s="1" t="str">
        <f>IF(J84="","",VLOOKUP(J84,'Matriz Probabilidade Impacto'!$C$16:$D$20,2,FALSE))</f>
        <v/>
      </c>
      <c r="L84" s="1" t="str">
        <f t="shared" si="9"/>
        <v/>
      </c>
      <c r="M84" s="1" t="str">
        <f t="shared" si="10"/>
        <v/>
      </c>
      <c r="N84" s="1" t="str">
        <f t="shared" si="11"/>
        <v/>
      </c>
      <c r="O84" s="2"/>
      <c r="P84" s="1"/>
      <c r="Q84" s="1"/>
      <c r="R84" s="1"/>
      <c r="S84" s="1"/>
      <c r="T84" s="69" t="str">
        <f t="shared" si="12"/>
        <v/>
      </c>
      <c r="U84" s="69"/>
      <c r="V84" s="65" t="str">
        <f t="shared" si="13"/>
        <v/>
      </c>
      <c r="W84" s="63"/>
    </row>
    <row r="85" spans="2:23" s="10" customFormat="1">
      <c r="B85" s="5">
        <v>77</v>
      </c>
      <c r="C85" s="8"/>
      <c r="D85" s="69"/>
      <c r="E85" s="69"/>
      <c r="F85" s="16"/>
      <c r="G85" s="7"/>
      <c r="H85" s="2"/>
      <c r="I85" s="1" t="str">
        <f>IF(H85="","",VLOOKUP(H85,'Matriz Probabilidade Impacto'!$C$5:$E$10,2,FALSE))</f>
        <v/>
      </c>
      <c r="J85" s="1"/>
      <c r="K85" s="1" t="str">
        <f>IF(J85="","",VLOOKUP(J85,'Matriz Probabilidade Impacto'!$C$16:$D$20,2,FALSE))</f>
        <v/>
      </c>
      <c r="L85" s="1" t="str">
        <f t="shared" si="9"/>
        <v/>
      </c>
      <c r="M85" s="1" t="str">
        <f t="shared" si="10"/>
        <v/>
      </c>
      <c r="N85" s="1" t="str">
        <f t="shared" si="11"/>
        <v/>
      </c>
      <c r="O85" s="2"/>
      <c r="P85" s="1"/>
      <c r="Q85" s="1"/>
      <c r="R85" s="1"/>
      <c r="S85" s="1"/>
      <c r="T85" s="69" t="str">
        <f t="shared" si="12"/>
        <v/>
      </c>
      <c r="U85" s="69"/>
      <c r="V85" s="65" t="str">
        <f t="shared" si="13"/>
        <v/>
      </c>
      <c r="W85" s="63"/>
    </row>
    <row r="86" spans="2:23" s="10" customFormat="1">
      <c r="B86" s="5">
        <v>78</v>
      </c>
      <c r="C86" s="8"/>
      <c r="D86" s="69"/>
      <c r="E86" s="69"/>
      <c r="F86" s="16"/>
      <c r="G86" s="7"/>
      <c r="H86" s="2"/>
      <c r="I86" s="1" t="str">
        <f>IF(H86="","",VLOOKUP(H86,'Matriz Probabilidade Impacto'!$C$5:$E$10,2,FALSE))</f>
        <v/>
      </c>
      <c r="J86" s="1"/>
      <c r="K86" s="1" t="str">
        <f>IF(J86="","",VLOOKUP(J86,'Matriz Probabilidade Impacto'!$C$16:$D$20,2,FALSE))</f>
        <v/>
      </c>
      <c r="L86" s="1" t="str">
        <f t="shared" si="9"/>
        <v/>
      </c>
      <c r="M86" s="1" t="str">
        <f t="shared" si="10"/>
        <v/>
      </c>
      <c r="N86" s="1" t="str">
        <f t="shared" si="11"/>
        <v/>
      </c>
      <c r="O86" s="2"/>
      <c r="P86" s="1"/>
      <c r="Q86" s="1"/>
      <c r="R86" s="1"/>
      <c r="S86" s="1"/>
      <c r="T86" s="69" t="str">
        <f t="shared" si="12"/>
        <v/>
      </c>
      <c r="U86" s="69"/>
      <c r="V86" s="65" t="str">
        <f t="shared" si="13"/>
        <v/>
      </c>
      <c r="W86" s="63"/>
    </row>
    <row r="87" spans="2:23" s="10" customFormat="1">
      <c r="B87" s="5">
        <v>79</v>
      </c>
      <c r="C87" s="8"/>
      <c r="D87" s="69"/>
      <c r="E87" s="69"/>
      <c r="F87" s="16"/>
      <c r="G87" s="7"/>
      <c r="H87" s="2"/>
      <c r="I87" s="1" t="str">
        <f>IF(H87="","",VLOOKUP(H87,'Matriz Probabilidade Impacto'!$C$5:$E$10,2,FALSE))</f>
        <v/>
      </c>
      <c r="J87" s="1"/>
      <c r="K87" s="1" t="str">
        <f>IF(J87="","",VLOOKUP(J87,'Matriz Probabilidade Impacto'!$C$16:$D$20,2,FALSE))</f>
        <v/>
      </c>
      <c r="L87" s="1" t="str">
        <f t="shared" si="9"/>
        <v/>
      </c>
      <c r="M87" s="1" t="str">
        <f t="shared" si="10"/>
        <v/>
      </c>
      <c r="N87" s="1" t="str">
        <f t="shared" si="11"/>
        <v/>
      </c>
      <c r="O87" s="2"/>
      <c r="P87" s="1"/>
      <c r="Q87" s="1"/>
      <c r="R87" s="1"/>
      <c r="S87" s="1"/>
      <c r="T87" s="69" t="str">
        <f t="shared" si="12"/>
        <v/>
      </c>
      <c r="U87" s="69"/>
      <c r="V87" s="65" t="str">
        <f t="shared" si="13"/>
        <v/>
      </c>
      <c r="W87" s="63"/>
    </row>
    <row r="88" spans="2:23" s="10" customFormat="1">
      <c r="B88" s="5">
        <v>80</v>
      </c>
      <c r="C88" s="8"/>
      <c r="D88" s="69"/>
      <c r="E88" s="69"/>
      <c r="F88" s="16"/>
      <c r="G88" s="7"/>
      <c r="H88" s="2"/>
      <c r="I88" s="1" t="str">
        <f>IF(H88="","",VLOOKUP(H88,'Matriz Probabilidade Impacto'!$C$5:$E$10,2,FALSE))</f>
        <v/>
      </c>
      <c r="J88" s="1"/>
      <c r="K88" s="1" t="str">
        <f>IF(J88="","",VLOOKUP(J88,'Matriz Probabilidade Impacto'!$C$16:$D$20,2,FALSE))</f>
        <v/>
      </c>
      <c r="L88" s="1" t="str">
        <f t="shared" si="9"/>
        <v/>
      </c>
      <c r="M88" s="1" t="str">
        <f t="shared" si="10"/>
        <v/>
      </c>
      <c r="N88" s="1" t="str">
        <f t="shared" si="11"/>
        <v/>
      </c>
      <c r="O88" s="2"/>
      <c r="P88" s="1"/>
      <c r="Q88" s="1"/>
      <c r="R88" s="1"/>
      <c r="S88" s="1"/>
      <c r="T88" s="69" t="str">
        <f t="shared" si="12"/>
        <v/>
      </c>
      <c r="U88" s="69"/>
      <c r="V88" s="65" t="str">
        <f t="shared" si="13"/>
        <v/>
      </c>
      <c r="W88" s="63"/>
    </row>
    <row r="89" spans="2:23" s="10" customFormat="1">
      <c r="B89" s="5">
        <v>81</v>
      </c>
      <c r="C89" s="8"/>
      <c r="D89" s="69"/>
      <c r="E89" s="69"/>
      <c r="F89" s="16"/>
      <c r="G89" s="7"/>
      <c r="H89" s="2"/>
      <c r="I89" s="1" t="str">
        <f>IF(H89="","",VLOOKUP(H89,'Matriz Probabilidade Impacto'!$C$5:$E$10,2,FALSE))</f>
        <v/>
      </c>
      <c r="J89" s="1"/>
      <c r="K89" s="1" t="str">
        <f>IF(J89="","",VLOOKUP(J89,'Matriz Probabilidade Impacto'!$C$16:$D$20,2,FALSE))</f>
        <v/>
      </c>
      <c r="L89" s="1" t="str">
        <f t="shared" si="9"/>
        <v/>
      </c>
      <c r="M89" s="1" t="str">
        <f t="shared" si="10"/>
        <v/>
      </c>
      <c r="N89" s="1" t="str">
        <f t="shared" si="11"/>
        <v/>
      </c>
      <c r="O89" s="2"/>
      <c r="P89" s="1"/>
      <c r="Q89" s="1"/>
      <c r="R89" s="1"/>
      <c r="S89" s="1"/>
      <c r="T89" s="69" t="str">
        <f t="shared" si="12"/>
        <v/>
      </c>
      <c r="U89" s="69"/>
      <c r="V89" s="65" t="str">
        <f t="shared" si="13"/>
        <v/>
      </c>
      <c r="W89" s="63"/>
    </row>
    <row r="90" spans="2:23" s="10" customFormat="1">
      <c r="B90" s="5">
        <v>82</v>
      </c>
      <c r="C90" s="8"/>
      <c r="D90" s="69"/>
      <c r="E90" s="69"/>
      <c r="F90" s="16"/>
      <c r="G90" s="7"/>
      <c r="H90" s="2"/>
      <c r="I90" s="1" t="str">
        <f>IF(H90="","",VLOOKUP(H90,'Matriz Probabilidade Impacto'!$C$5:$E$10,2,FALSE))</f>
        <v/>
      </c>
      <c r="J90" s="1"/>
      <c r="K90" s="1" t="str">
        <f>IF(J90="","",VLOOKUP(J90,'Matriz Probabilidade Impacto'!$C$16:$D$20,2,FALSE))</f>
        <v/>
      </c>
      <c r="L90" s="1" t="str">
        <f t="shared" si="9"/>
        <v/>
      </c>
      <c r="M90" s="1" t="str">
        <f t="shared" si="10"/>
        <v/>
      </c>
      <c r="N90" s="1" t="str">
        <f t="shared" si="11"/>
        <v/>
      </c>
      <c r="O90" s="2"/>
      <c r="P90" s="1"/>
      <c r="Q90" s="1"/>
      <c r="R90" s="1"/>
      <c r="S90" s="1"/>
      <c r="T90" s="69" t="str">
        <f t="shared" si="12"/>
        <v/>
      </c>
      <c r="U90" s="69"/>
      <c r="V90" s="65" t="str">
        <f t="shared" si="13"/>
        <v/>
      </c>
      <c r="W90" s="63"/>
    </row>
    <row r="91" spans="2:23" s="10" customFormat="1">
      <c r="B91" s="5">
        <v>83</v>
      </c>
      <c r="C91" s="8"/>
      <c r="D91" s="69"/>
      <c r="E91" s="69"/>
      <c r="F91" s="16"/>
      <c r="G91" s="7"/>
      <c r="H91" s="2"/>
      <c r="I91" s="1" t="str">
        <f>IF(H91="","",VLOOKUP(H91,'Matriz Probabilidade Impacto'!$C$5:$E$10,2,FALSE))</f>
        <v/>
      </c>
      <c r="J91" s="1"/>
      <c r="K91" s="1" t="str">
        <f>IF(J91="","",VLOOKUP(J91,'Matriz Probabilidade Impacto'!$C$16:$D$20,2,FALSE))</f>
        <v/>
      </c>
      <c r="L91" s="1" t="str">
        <f t="shared" si="9"/>
        <v/>
      </c>
      <c r="M91" s="1" t="str">
        <f t="shared" si="10"/>
        <v/>
      </c>
      <c r="N91" s="1" t="str">
        <f t="shared" si="11"/>
        <v/>
      </c>
      <c r="O91" s="2"/>
      <c r="P91" s="1"/>
      <c r="Q91" s="1"/>
      <c r="R91" s="1"/>
      <c r="S91" s="1"/>
      <c r="T91" s="69" t="str">
        <f t="shared" si="12"/>
        <v/>
      </c>
      <c r="U91" s="69"/>
      <c r="V91" s="65" t="str">
        <f t="shared" si="13"/>
        <v/>
      </c>
      <c r="W91" s="63"/>
    </row>
    <row r="92" spans="2:23" s="10" customFormat="1">
      <c r="B92" s="5">
        <v>84</v>
      </c>
      <c r="C92" s="8"/>
      <c r="D92" s="69"/>
      <c r="E92" s="69"/>
      <c r="F92" s="16"/>
      <c r="G92" s="7"/>
      <c r="H92" s="2"/>
      <c r="I92" s="1" t="str">
        <f>IF(H92="","",VLOOKUP(H92,'Matriz Probabilidade Impacto'!$C$5:$E$10,2,FALSE))</f>
        <v/>
      </c>
      <c r="J92" s="1"/>
      <c r="K92" s="1" t="str">
        <f>IF(J92="","",VLOOKUP(J92,'Matriz Probabilidade Impacto'!$C$16:$D$20,2,FALSE))</f>
        <v/>
      </c>
      <c r="L92" s="1" t="str">
        <f t="shared" si="9"/>
        <v/>
      </c>
      <c r="M92" s="1" t="str">
        <f t="shared" si="10"/>
        <v/>
      </c>
      <c r="N92" s="1" t="str">
        <f t="shared" si="11"/>
        <v/>
      </c>
      <c r="O92" s="2"/>
      <c r="P92" s="1"/>
      <c r="Q92" s="1"/>
      <c r="R92" s="1"/>
      <c r="S92" s="1"/>
      <c r="T92" s="69" t="str">
        <f t="shared" si="12"/>
        <v/>
      </c>
      <c r="U92" s="69"/>
      <c r="V92" s="65" t="str">
        <f t="shared" si="13"/>
        <v/>
      </c>
      <c r="W92" s="63"/>
    </row>
    <row r="93" spans="2:23" s="10" customFormat="1">
      <c r="B93" s="5">
        <v>85</v>
      </c>
      <c r="C93" s="8"/>
      <c r="D93" s="69"/>
      <c r="E93" s="69"/>
      <c r="F93" s="16"/>
      <c r="G93" s="7"/>
      <c r="H93" s="2"/>
      <c r="I93" s="1" t="str">
        <f>IF(H93="","",VLOOKUP(H93,'Matriz Probabilidade Impacto'!$C$5:$E$10,2,FALSE))</f>
        <v/>
      </c>
      <c r="J93" s="1"/>
      <c r="K93" s="1" t="str">
        <f>IF(J93="","",VLOOKUP(J93,'Matriz Probabilidade Impacto'!$C$16:$D$20,2,FALSE))</f>
        <v/>
      </c>
      <c r="L93" s="1" t="str">
        <f t="shared" si="9"/>
        <v/>
      </c>
      <c r="M93" s="1" t="str">
        <f t="shared" si="10"/>
        <v/>
      </c>
      <c r="N93" s="1" t="str">
        <f t="shared" si="11"/>
        <v/>
      </c>
      <c r="O93" s="2"/>
      <c r="P93" s="1"/>
      <c r="Q93" s="1"/>
      <c r="R93" s="1"/>
      <c r="S93" s="1"/>
      <c r="T93" s="69" t="str">
        <f t="shared" si="12"/>
        <v/>
      </c>
      <c r="U93" s="69"/>
      <c r="V93" s="65" t="str">
        <f t="shared" si="13"/>
        <v/>
      </c>
      <c r="W93" s="63"/>
    </row>
    <row r="94" spans="2:23" s="10" customFormat="1">
      <c r="B94" s="5">
        <v>86</v>
      </c>
      <c r="C94" s="8"/>
      <c r="D94" s="69"/>
      <c r="E94" s="69"/>
      <c r="F94" s="16"/>
      <c r="G94" s="7"/>
      <c r="H94" s="2"/>
      <c r="I94" s="1" t="str">
        <f>IF(H94="","",VLOOKUP(H94,'Matriz Probabilidade Impacto'!$C$5:$E$10,2,FALSE))</f>
        <v/>
      </c>
      <c r="J94" s="1"/>
      <c r="K94" s="1" t="str">
        <f>IF(J94="","",VLOOKUP(J94,'Matriz Probabilidade Impacto'!$C$16:$D$20,2,FALSE))</f>
        <v/>
      </c>
      <c r="L94" s="1" t="str">
        <f t="shared" si="9"/>
        <v/>
      </c>
      <c r="M94" s="1" t="str">
        <f t="shared" si="10"/>
        <v/>
      </c>
      <c r="N94" s="1" t="str">
        <f t="shared" si="11"/>
        <v/>
      </c>
      <c r="O94" s="2"/>
      <c r="P94" s="1"/>
      <c r="Q94" s="1"/>
      <c r="R94" s="1"/>
      <c r="S94" s="1"/>
      <c r="T94" s="69" t="str">
        <f t="shared" si="12"/>
        <v/>
      </c>
      <c r="U94" s="69"/>
      <c r="V94" s="65" t="str">
        <f t="shared" si="13"/>
        <v/>
      </c>
      <c r="W94" s="63"/>
    </row>
    <row r="95" spans="2:23" s="10" customFormat="1">
      <c r="B95" s="5">
        <v>87</v>
      </c>
      <c r="C95" s="8"/>
      <c r="D95" s="69"/>
      <c r="E95" s="69"/>
      <c r="F95" s="16"/>
      <c r="G95" s="7"/>
      <c r="H95" s="2"/>
      <c r="I95" s="1" t="str">
        <f>IF(H95="","",VLOOKUP(H95,'Matriz Probabilidade Impacto'!$C$5:$E$10,2,FALSE))</f>
        <v/>
      </c>
      <c r="J95" s="1"/>
      <c r="K95" s="1" t="str">
        <f>IF(J95="","",VLOOKUP(J95,'Matriz Probabilidade Impacto'!$C$16:$D$20,2,FALSE))</f>
        <v/>
      </c>
      <c r="L95" s="1" t="str">
        <f t="shared" si="9"/>
        <v/>
      </c>
      <c r="M95" s="1" t="str">
        <f t="shared" si="10"/>
        <v/>
      </c>
      <c r="N95" s="1" t="str">
        <f t="shared" si="11"/>
        <v/>
      </c>
      <c r="O95" s="2"/>
      <c r="P95" s="1"/>
      <c r="Q95" s="1"/>
      <c r="R95" s="1"/>
      <c r="S95" s="1"/>
      <c r="T95" s="69" t="str">
        <f t="shared" si="12"/>
        <v/>
      </c>
      <c r="U95" s="69"/>
      <c r="V95" s="65" t="str">
        <f t="shared" si="13"/>
        <v/>
      </c>
      <c r="W95" s="63"/>
    </row>
    <row r="96" spans="2:23" s="10" customFormat="1">
      <c r="B96" s="5">
        <v>88</v>
      </c>
      <c r="C96" s="8"/>
      <c r="D96" s="69"/>
      <c r="E96" s="69"/>
      <c r="F96" s="16"/>
      <c r="G96" s="7"/>
      <c r="H96" s="2"/>
      <c r="I96" s="1" t="str">
        <f>IF(H96="","",VLOOKUP(H96,'Matriz Probabilidade Impacto'!$C$5:$E$10,2,FALSE))</f>
        <v/>
      </c>
      <c r="J96" s="1"/>
      <c r="K96" s="1" t="str">
        <f>IF(J96="","",VLOOKUP(J96,'Matriz Probabilidade Impacto'!$C$16:$D$20,2,FALSE))</f>
        <v/>
      </c>
      <c r="L96" s="1" t="str">
        <f t="shared" si="9"/>
        <v/>
      </c>
      <c r="M96" s="1" t="str">
        <f t="shared" si="10"/>
        <v/>
      </c>
      <c r="N96" s="1" t="str">
        <f t="shared" si="11"/>
        <v/>
      </c>
      <c r="O96" s="2"/>
      <c r="P96" s="1"/>
      <c r="Q96" s="1"/>
      <c r="R96" s="1"/>
      <c r="S96" s="1"/>
      <c r="T96" s="69" t="str">
        <f t="shared" si="12"/>
        <v/>
      </c>
      <c r="U96" s="69"/>
      <c r="V96" s="65" t="str">
        <f t="shared" si="13"/>
        <v/>
      </c>
      <c r="W96" s="63"/>
    </row>
    <row r="97" spans="2:23" s="10" customFormat="1">
      <c r="B97" s="5">
        <v>89</v>
      </c>
      <c r="C97" s="8"/>
      <c r="D97" s="69"/>
      <c r="E97" s="69"/>
      <c r="F97" s="16"/>
      <c r="G97" s="7"/>
      <c r="H97" s="2"/>
      <c r="I97" s="1" t="str">
        <f>IF(H97="","",VLOOKUP(H97,'Matriz Probabilidade Impacto'!$C$5:$E$10,2,FALSE))</f>
        <v/>
      </c>
      <c r="J97" s="1"/>
      <c r="K97" s="1" t="str">
        <f>IF(J97="","",VLOOKUP(J97,'Matriz Probabilidade Impacto'!$C$16:$D$20,2,FALSE))</f>
        <v/>
      </c>
      <c r="L97" s="1" t="str">
        <f t="shared" si="9"/>
        <v/>
      </c>
      <c r="M97" s="1" t="str">
        <f t="shared" si="10"/>
        <v/>
      </c>
      <c r="N97" s="1" t="str">
        <f t="shared" si="11"/>
        <v/>
      </c>
      <c r="O97" s="2"/>
      <c r="P97" s="1"/>
      <c r="Q97" s="1"/>
      <c r="R97" s="1"/>
      <c r="S97" s="1"/>
      <c r="T97" s="69" t="str">
        <f t="shared" si="12"/>
        <v/>
      </c>
      <c r="U97" s="69"/>
      <c r="V97" s="65" t="str">
        <f t="shared" si="13"/>
        <v/>
      </c>
      <c r="W97" s="63"/>
    </row>
    <row r="98" spans="2:23" s="10" customFormat="1" ht="15.75" thickBot="1">
      <c r="B98" s="6">
        <v>90</v>
      </c>
      <c r="C98" s="9" t="s">
        <v>98</v>
      </c>
      <c r="D98" s="68"/>
      <c r="E98" s="68"/>
      <c r="F98" s="61"/>
      <c r="G98" s="62"/>
      <c r="H98" s="3"/>
      <c r="I98" s="4" t="str">
        <f>IF(H98="","",VLOOKUP(H98,'Matriz Probabilidade Impacto'!$C$5:$E$10,2,FALSE))</f>
        <v/>
      </c>
      <c r="J98" s="4"/>
      <c r="K98" s="4" t="str">
        <f>IF(J98="","",VLOOKUP(J98,'Matriz Probabilidade Impacto'!$C$16:$D$20,2,FALSE))</f>
        <v/>
      </c>
      <c r="L98" s="4" t="str">
        <f t="shared" si="3"/>
        <v/>
      </c>
      <c r="M98" s="4" t="str">
        <f t="shared" si="2"/>
        <v/>
      </c>
      <c r="N98" s="4" t="str">
        <f t="shared" ref="N98" si="14">IF(L98="","",IF(L98="Risco Baixo","O risco baixo está dentro do apetite a riscos da UFPA, portanto, deve ser apenas monitorado.",IF(L98="Risco Médio","O risco médio está dentro do apetite a riscos da UFPA, portanto, deve ser apenas monitorado.",IF(L98="Risco Alto","O risco alto deverá ser priorizado para tratamento, pois está fora do limite de apetite tolerado.",IF(L98="Risco Extremo","O risco extremo deverá ser priorizado para tratamento, pois está fora do limite de apetite tolerado.",)))))</f>
        <v/>
      </c>
      <c r="O98" s="3"/>
      <c r="P98" s="4"/>
      <c r="Q98" s="4"/>
      <c r="R98" s="4"/>
      <c r="S98" s="4"/>
      <c r="T98" s="68" t="str">
        <f t="shared" ref="T98:U98" si="15">IF(L98="","",IF(L98="Risco Baixo","monitorar o risco.",IF(L98="Risco Médio","monitorar o risco.",IF(L98="Risco Alto","",IF(L98="Risco Extremo","",)))))</f>
        <v/>
      </c>
      <c r="U98" s="68" t="str">
        <f t="shared" si="15"/>
        <v/>
      </c>
      <c r="V98" s="66" t="str">
        <f t="shared" ref="V98" si="16">IF(T98="monitorar o risco.","Contínuo","")</f>
        <v/>
      </c>
      <c r="W98" s="64"/>
    </row>
  </sheetData>
  <mergeCells count="18">
    <mergeCell ref="G2:H2"/>
    <mergeCell ref="B2:D2"/>
    <mergeCell ref="N6:N7"/>
    <mergeCell ref="B5:G5"/>
    <mergeCell ref="W6:W7"/>
    <mergeCell ref="O5:V5"/>
    <mergeCell ref="T6:V6"/>
    <mergeCell ref="B6:B7"/>
    <mergeCell ref="D6:D7"/>
    <mergeCell ref="E6:E7"/>
    <mergeCell ref="F6:F7"/>
    <mergeCell ref="G6:G7"/>
    <mergeCell ref="O6:R6"/>
    <mergeCell ref="H5:N5"/>
    <mergeCell ref="H6:I6"/>
    <mergeCell ref="J6:K6"/>
    <mergeCell ref="L6:M6"/>
    <mergeCell ref="C6:C7"/>
  </mergeCells>
  <conditionalFormatting sqref="H98:K98 H10:K10">
    <cfRule type="cellIs" dxfId="202" priority="1629" operator="equal">
      <formula>1</formula>
    </cfRule>
    <cfRule type="cellIs" dxfId="201" priority="1633" operator="equal">
      <formula>2</formula>
    </cfRule>
    <cfRule type="cellIs" dxfId="200" priority="1634" operator="equal">
      <formula>5</formula>
    </cfRule>
    <cfRule type="cellIs" dxfId="199" priority="1635" operator="equal">
      <formula>8</formula>
    </cfRule>
    <cfRule type="cellIs" dxfId="198" priority="1637" operator="equal">
      <formula>10</formula>
    </cfRule>
  </conditionalFormatting>
  <conditionalFormatting sqref="O98:S98 O10:S10">
    <cfRule type="cellIs" dxfId="197" priority="1600" operator="equal">
      <formula>"RB"</formula>
    </cfRule>
    <cfRule type="cellIs" dxfId="196" priority="1601" operator="equal">
      <formula>"RM"</formula>
    </cfRule>
    <cfRule type="cellIs" dxfId="195" priority="1602" operator="equal">
      <formula>"RA"</formula>
    </cfRule>
    <cfRule type="cellIs" dxfId="194" priority="1603" operator="equal">
      <formula>"RE"</formula>
    </cfRule>
  </conditionalFormatting>
  <conditionalFormatting sqref="H98 H10">
    <cfRule type="cellIs" dxfId="193" priority="1628" operator="equal">
      <formula>10</formula>
    </cfRule>
    <cfRule type="cellIs" dxfId="192" priority="1630" operator="equal">
      <formula>1</formula>
    </cfRule>
    <cfRule type="cellIs" dxfId="191" priority="1631" operator="equal">
      <formula>2</formula>
    </cfRule>
    <cfRule type="cellIs" dxfId="190" priority="1632" operator="equal">
      <formula>5</formula>
    </cfRule>
  </conditionalFormatting>
  <conditionalFormatting sqref="M98 M10">
    <cfRule type="cellIs" dxfId="189" priority="1554" operator="lessThan">
      <formula>10</formula>
    </cfRule>
    <cfRule type="cellIs" dxfId="188" priority="1555" operator="lessThan">
      <formula>40</formula>
    </cfRule>
    <cfRule type="cellIs" dxfId="187" priority="1556" operator="lessThan">
      <formula>80</formula>
    </cfRule>
    <cfRule type="cellIs" dxfId="186" priority="1557" operator="lessThan">
      <formula>101</formula>
    </cfRule>
  </conditionalFormatting>
  <conditionalFormatting sqref="L98 L10">
    <cfRule type="cellIs" dxfId="185" priority="1550" operator="equal">
      <formula>"Risco Baixo"</formula>
    </cfRule>
    <cfRule type="cellIs" dxfId="184" priority="1551" operator="equal">
      <formula>"Risco Médio"</formula>
    </cfRule>
    <cfRule type="cellIs" dxfId="183" priority="1552" operator="equal">
      <formula>"Risco Alto"</formula>
    </cfRule>
    <cfRule type="cellIs" dxfId="182" priority="1553" operator="equal">
      <formula>"Risco Extremo"</formula>
    </cfRule>
  </conditionalFormatting>
  <conditionalFormatting sqref="N98 N10">
    <cfRule type="cellIs" dxfId="181" priority="1546" operator="equal">
      <formula>"Risco Baixo é tolerado. A ação de tratamento é Gerenciar o Risco."</formula>
    </cfRule>
    <cfRule type="cellIs" dxfId="180" priority="1547" operator="equal">
      <formula>"Risco Médio é tolerado. A ação de tratamento é Gerenciar o Risco."</formula>
    </cfRule>
    <cfRule type="cellIs" dxfId="179" priority="1548" operator="equal">
      <formula>"Risco Alto não é tolerado. Deverá ser criada ação de tratamento."</formula>
    </cfRule>
    <cfRule type="cellIs" dxfId="178" priority="1549" operator="equal">
      <formula>"Risco Extremo não é tolerado. Deverá ser criada ação de tratamento."</formula>
    </cfRule>
  </conditionalFormatting>
  <conditionalFormatting sqref="M98 M10">
    <cfRule type="cellIs" dxfId="177" priority="1525" operator="equal">
      <formula>""</formula>
    </cfRule>
    <cfRule type="cellIs" dxfId="176" priority="1538" operator="lessThan">
      <formula>10</formula>
    </cfRule>
    <cfRule type="cellIs" dxfId="175" priority="1539" operator="lessThan">
      <formula>40</formula>
    </cfRule>
    <cfRule type="cellIs" dxfId="174" priority="1540" operator="lessThan">
      <formula>80</formula>
    </cfRule>
    <cfRule type="cellIs" dxfId="173" priority="1541" operator="lessThan">
      <formula>101</formula>
    </cfRule>
  </conditionalFormatting>
  <conditionalFormatting sqref="L98 L10">
    <cfRule type="cellIs" dxfId="172" priority="1526" operator="equal">
      <formula>""</formula>
    </cfRule>
    <cfRule type="cellIs" dxfId="171" priority="1534" operator="equal">
      <formula>"Risco Baixo"</formula>
    </cfRule>
    <cfRule type="cellIs" dxfId="170" priority="1535" operator="equal">
      <formula>"Risco Médio"</formula>
    </cfRule>
    <cfRule type="cellIs" dxfId="169" priority="1536" operator="equal">
      <formula>"Risco Alto"</formula>
    </cfRule>
    <cfRule type="cellIs" dxfId="168" priority="1537" operator="equal">
      <formula>"Risco Extremo"</formula>
    </cfRule>
  </conditionalFormatting>
  <conditionalFormatting sqref="N10 N98">
    <cfRule type="cellIs" dxfId="167" priority="1524" operator="equal">
      <formula>""</formula>
    </cfRule>
    <cfRule type="cellIs" dxfId="166" priority="1530" operator="equal">
      <formula>"Risco Baixo é tolerado. A ação de tratamento é Gerenciar o Risco."</formula>
    </cfRule>
    <cfRule type="cellIs" dxfId="165" priority="1531" operator="equal">
      <formula>"Risco Médio é tolerado. A ação de tratamento é Gerenciar o Risco."</formula>
    </cfRule>
    <cfRule type="cellIs" dxfId="164" priority="1532" operator="equal">
      <formula>"Risco Alto não é tolerado. Deverá ser criada ação de tratamento."</formula>
    </cfRule>
    <cfRule type="cellIs" dxfId="163" priority="1533" operator="equal">
      <formula>"Risco Extremo não é tolerado. Deverá ser criada ação de tratamento."</formula>
    </cfRule>
  </conditionalFormatting>
  <conditionalFormatting sqref="K98 I98 K10 I10">
    <cfRule type="cellIs" dxfId="162" priority="1528" operator="equal">
      <formula>""</formula>
    </cfRule>
  </conditionalFormatting>
  <conditionalFormatting sqref="M98 M10">
    <cfRule type="cellIs" dxfId="161" priority="1515" operator="equal">
      <formula>""</formula>
    </cfRule>
    <cfRule type="cellIs" dxfId="160" priority="1516" operator="lessThan">
      <formula>10</formula>
    </cfRule>
    <cfRule type="cellIs" dxfId="159" priority="1517" operator="lessThan">
      <formula>40</formula>
    </cfRule>
    <cfRule type="cellIs" dxfId="158" priority="1518" operator="lessThan">
      <formula>80</formula>
    </cfRule>
    <cfRule type="cellIs" dxfId="157" priority="1519" operator="lessThan">
      <formula>101</formula>
    </cfRule>
  </conditionalFormatting>
  <conditionalFormatting sqref="L98 L10">
    <cfRule type="cellIs" dxfId="156" priority="1510" operator="equal">
      <formula>""</formula>
    </cfRule>
    <cfRule type="cellIs" dxfId="155" priority="1511" operator="equal">
      <formula>"Risco Baixo"</formula>
    </cfRule>
    <cfRule type="cellIs" dxfId="154" priority="1512" operator="equal">
      <formula>"Risco Médio"</formula>
    </cfRule>
    <cfRule type="cellIs" dxfId="153" priority="1513" operator="equal">
      <formula>"Risco Alto"</formula>
    </cfRule>
    <cfRule type="cellIs" dxfId="152" priority="1514" operator="equal">
      <formula>"Risco Extremo"</formula>
    </cfRule>
  </conditionalFormatting>
  <conditionalFormatting sqref="N98 N10">
    <cfRule type="cellIs" dxfId="151" priority="1505" operator="equal">
      <formula>""</formula>
    </cfRule>
    <cfRule type="cellIs" dxfId="150" priority="1506" operator="equal">
      <formula>"Risco Baixo é tolerado. A ação de tratamento é Gerenciar o Risco."</formula>
    </cfRule>
    <cfRule type="cellIs" dxfId="149" priority="1507" operator="equal">
      <formula>"Risco Médio é tolerado. A ação de tratamento é Gerenciar o Risco."</formula>
    </cfRule>
    <cfRule type="cellIs" dxfId="148" priority="1508" operator="equal">
      <formula>"Risco Alto não é tolerado. Deverá ser criada ação de tratamento."</formula>
    </cfRule>
    <cfRule type="cellIs" dxfId="147" priority="1509" operator="equal">
      <formula>"Risco Extremo não é tolerado. Deverá ser criada ação de tratamento."</formula>
    </cfRule>
  </conditionalFormatting>
  <conditionalFormatting sqref="I98 I10">
    <cfRule type="cellIs" dxfId="146" priority="1504" operator="equal">
      <formula>""</formula>
    </cfRule>
  </conditionalFormatting>
  <conditionalFormatting sqref="K98 K10">
    <cfRule type="cellIs" dxfId="145" priority="1503" operator="equal">
      <formula>""</formula>
    </cfRule>
  </conditionalFormatting>
  <conditionalFormatting sqref="N98 N10">
    <cfRule type="cellIs" dxfId="144" priority="1484" operator="equal">
      <formula>""</formula>
    </cfRule>
    <cfRule type="cellIs" dxfId="143" priority="1485" operator="equal">
      <formula>"O risco baixo está dentro do apetite a riscos da UFPA, portanto, deve ser apenas monitorado."</formula>
    </cfRule>
    <cfRule type="cellIs" dxfId="142" priority="1486" operator="equal">
      <formula>"O risco médio está dentro do apetite a riscos da UFPA, portanto, deve ser apenas monitorado."</formula>
    </cfRule>
    <cfRule type="cellIs" dxfId="141" priority="1487" operator="equal">
      <formula>"O risco alto deverá ser priorizado para tratamento, pois está fora do limite de apetite tolerado."</formula>
    </cfRule>
    <cfRule type="cellIs" dxfId="140" priority="1488" operator="equal">
      <formula>"O risco extremo deverá ser priorizado para tratamento, pois está fora do limite de apetite tolerado."</formula>
    </cfRule>
  </conditionalFormatting>
  <conditionalFormatting sqref="H11:K97">
    <cfRule type="cellIs" dxfId="139" priority="133" operator="equal">
      <formula>1</formula>
    </cfRule>
    <cfRule type="cellIs" dxfId="138" priority="137" operator="equal">
      <formula>2</formula>
    </cfRule>
    <cfRule type="cellIs" dxfId="137" priority="138" operator="equal">
      <formula>5</formula>
    </cfRule>
    <cfRule type="cellIs" dxfId="136" priority="139" operator="equal">
      <formula>8</formula>
    </cfRule>
    <cfRule type="cellIs" dxfId="135" priority="140" operator="equal">
      <formula>10</formula>
    </cfRule>
  </conditionalFormatting>
  <conditionalFormatting sqref="O11:S97">
    <cfRule type="cellIs" dxfId="134" priority="128" operator="equal">
      <formula>"RB"</formula>
    </cfRule>
    <cfRule type="cellIs" dxfId="133" priority="129" operator="equal">
      <formula>"RM"</formula>
    </cfRule>
    <cfRule type="cellIs" dxfId="132" priority="130" operator="equal">
      <formula>"RA"</formula>
    </cfRule>
    <cfRule type="cellIs" dxfId="131" priority="131" operator="equal">
      <formula>"RE"</formula>
    </cfRule>
  </conditionalFormatting>
  <conditionalFormatting sqref="H11:H97">
    <cfRule type="cellIs" dxfId="130" priority="132" operator="equal">
      <formula>10</formula>
    </cfRule>
    <cfRule type="cellIs" dxfId="129" priority="134" operator="equal">
      <formula>1</formula>
    </cfRule>
    <cfRule type="cellIs" dxfId="128" priority="135" operator="equal">
      <formula>2</formula>
    </cfRule>
    <cfRule type="cellIs" dxfId="127" priority="136" operator="equal">
      <formula>5</formula>
    </cfRule>
  </conditionalFormatting>
  <conditionalFormatting sqref="M11:M97">
    <cfRule type="cellIs" dxfId="126" priority="124" operator="lessThan">
      <formula>10</formula>
    </cfRule>
    <cfRule type="cellIs" dxfId="125" priority="125" operator="lessThan">
      <formula>40</formula>
    </cfRule>
    <cfRule type="cellIs" dxfId="124" priority="126" operator="lessThan">
      <formula>80</formula>
    </cfRule>
    <cfRule type="cellIs" dxfId="123" priority="127" operator="lessThan">
      <formula>101</formula>
    </cfRule>
  </conditionalFormatting>
  <conditionalFormatting sqref="L12:L97">
    <cfRule type="cellIs" dxfId="122" priority="120" operator="equal">
      <formula>"Risco Baixo"</formula>
    </cfRule>
    <cfRule type="cellIs" dxfId="121" priority="121" operator="equal">
      <formula>"Risco Médio"</formula>
    </cfRule>
    <cfRule type="cellIs" dxfId="120" priority="122" operator="equal">
      <formula>"Risco Alto"</formula>
    </cfRule>
    <cfRule type="cellIs" dxfId="119" priority="123" operator="equal">
      <formula>"Risco Extremo"</formula>
    </cfRule>
  </conditionalFormatting>
  <conditionalFormatting sqref="N11:N97">
    <cfRule type="cellIs" dxfId="118" priority="116" operator="equal">
      <formula>"Risco Baixo é tolerado. A ação de tratamento é Gerenciar o Risco."</formula>
    </cfRule>
    <cfRule type="cellIs" dxfId="117" priority="117" operator="equal">
      <formula>"Risco Médio é tolerado. A ação de tratamento é Gerenciar o Risco."</formula>
    </cfRule>
    <cfRule type="cellIs" dxfId="116" priority="118" operator="equal">
      <formula>"Risco Alto não é tolerado. Deverá ser criada ação de tratamento."</formula>
    </cfRule>
    <cfRule type="cellIs" dxfId="115" priority="119" operator="equal">
      <formula>"Risco Extremo não é tolerado. Deverá ser criada ação de tratamento."</formula>
    </cfRule>
  </conditionalFormatting>
  <conditionalFormatting sqref="M11:M97">
    <cfRule type="cellIs" dxfId="114" priority="101" operator="equal">
      <formula>""</formula>
    </cfRule>
    <cfRule type="cellIs" dxfId="113" priority="112" operator="lessThan">
      <formula>10</formula>
    </cfRule>
    <cfRule type="cellIs" dxfId="112" priority="113" operator="lessThan">
      <formula>40</formula>
    </cfRule>
    <cfRule type="cellIs" dxfId="111" priority="114" operator="lessThan">
      <formula>80</formula>
    </cfRule>
    <cfRule type="cellIs" dxfId="110" priority="115" operator="lessThan">
      <formula>101</formula>
    </cfRule>
  </conditionalFormatting>
  <conditionalFormatting sqref="L12:L97">
    <cfRule type="cellIs" dxfId="109" priority="102" operator="equal">
      <formula>""</formula>
    </cfRule>
    <cfRule type="cellIs" dxfId="108" priority="108" operator="equal">
      <formula>"Risco Baixo"</formula>
    </cfRule>
    <cfRule type="cellIs" dxfId="107" priority="109" operator="equal">
      <formula>"Risco Médio"</formula>
    </cfRule>
    <cfRule type="cellIs" dxfId="106" priority="110" operator="equal">
      <formula>"Risco Alto"</formula>
    </cfRule>
    <cfRule type="cellIs" dxfId="105" priority="111" operator="equal">
      <formula>"Risco Extremo"</formula>
    </cfRule>
  </conditionalFormatting>
  <conditionalFormatting sqref="N11:N97">
    <cfRule type="cellIs" dxfId="104" priority="100" operator="equal">
      <formula>""</formula>
    </cfRule>
    <cfRule type="cellIs" dxfId="103" priority="104" operator="equal">
      <formula>"Risco Baixo é tolerado. A ação de tratamento é Gerenciar o Risco."</formula>
    </cfRule>
    <cfRule type="cellIs" dxfId="102" priority="105" operator="equal">
      <formula>"Risco Médio é tolerado. A ação de tratamento é Gerenciar o Risco."</formula>
    </cfRule>
    <cfRule type="cellIs" dxfId="101" priority="106" operator="equal">
      <formula>"Risco Alto não é tolerado. Deverá ser criada ação de tratamento."</formula>
    </cfRule>
    <cfRule type="cellIs" dxfId="100" priority="107" operator="equal">
      <formula>"Risco Extremo não é tolerado. Deverá ser criada ação de tratamento."</formula>
    </cfRule>
  </conditionalFormatting>
  <conditionalFormatting sqref="I11:I97 K11:K97">
    <cfRule type="cellIs" dxfId="99" priority="103" operator="equal">
      <formula>""</formula>
    </cfRule>
  </conditionalFormatting>
  <conditionalFormatting sqref="M11:M97">
    <cfRule type="cellIs" dxfId="98" priority="95" operator="equal">
      <formula>""</formula>
    </cfRule>
    <cfRule type="cellIs" dxfId="97" priority="96" operator="lessThan">
      <formula>10</formula>
    </cfRule>
    <cfRule type="cellIs" dxfId="96" priority="97" operator="lessThan">
      <formula>40</formula>
    </cfRule>
    <cfRule type="cellIs" dxfId="95" priority="98" operator="lessThan">
      <formula>80</formula>
    </cfRule>
    <cfRule type="cellIs" dxfId="94" priority="99" operator="lessThan">
      <formula>101</formula>
    </cfRule>
  </conditionalFormatting>
  <conditionalFormatting sqref="L12:L97">
    <cfRule type="cellIs" dxfId="93" priority="90" operator="equal">
      <formula>""</formula>
    </cfRule>
    <cfRule type="cellIs" dxfId="92" priority="91" operator="equal">
      <formula>"Risco Baixo"</formula>
    </cfRule>
    <cfRule type="cellIs" dxfId="91" priority="92" operator="equal">
      <formula>"Risco Médio"</formula>
    </cfRule>
    <cfRule type="cellIs" dxfId="90" priority="93" operator="equal">
      <formula>"Risco Alto"</formula>
    </cfRule>
    <cfRule type="cellIs" dxfId="89" priority="94" operator="equal">
      <formula>"Risco Extremo"</formula>
    </cfRule>
  </conditionalFormatting>
  <conditionalFormatting sqref="N11:N97">
    <cfRule type="cellIs" dxfId="88" priority="85" operator="equal">
      <formula>""</formula>
    </cfRule>
    <cfRule type="cellIs" dxfId="87" priority="86" operator="equal">
      <formula>"Risco Baixo é tolerado. A ação de tratamento é Gerenciar o Risco."</formula>
    </cfRule>
    <cfRule type="cellIs" dxfId="86" priority="87" operator="equal">
      <formula>"Risco Médio é tolerado. A ação de tratamento é Gerenciar o Risco."</formula>
    </cfRule>
    <cfRule type="cellIs" dxfId="85" priority="88" operator="equal">
      <formula>"Risco Alto não é tolerado. Deverá ser criada ação de tratamento."</formula>
    </cfRule>
    <cfRule type="cellIs" dxfId="84" priority="89" operator="equal">
      <formula>"Risco Extremo não é tolerado. Deverá ser criada ação de tratamento."</formula>
    </cfRule>
  </conditionalFormatting>
  <conditionalFormatting sqref="I11:I97">
    <cfRule type="cellIs" dxfId="83" priority="84" operator="equal">
      <formula>""</formula>
    </cfRule>
  </conditionalFormatting>
  <conditionalFormatting sqref="K11:K97">
    <cfRule type="cellIs" dxfId="82" priority="83" operator="equal">
      <formula>""</formula>
    </cfRule>
  </conditionalFormatting>
  <conditionalFormatting sqref="N11:N97">
    <cfRule type="cellIs" dxfId="81" priority="78" operator="equal">
      <formula>""</formula>
    </cfRule>
    <cfRule type="cellIs" dxfId="80" priority="79" operator="equal">
      <formula>"O risco baixo está dentro do apetite a riscos da UFPA, portanto, deve ser apenas monitorado."</formula>
    </cfRule>
    <cfRule type="cellIs" dxfId="79" priority="80" operator="equal">
      <formula>"O risco médio está dentro do apetite a riscos da UFPA, portanto, deve ser apenas monitorado."</formula>
    </cfRule>
    <cfRule type="cellIs" dxfId="78" priority="81" operator="equal">
      <formula>"O risco alto deverá ser priorizado para tratamento, pois está fora do limite de apetite tolerado."</formula>
    </cfRule>
    <cfRule type="cellIs" dxfId="77" priority="82" operator="equal">
      <formula>"O risco extremo deverá ser priorizado para tratamento, pois está fora do limite de apetite tolerado."</formula>
    </cfRule>
  </conditionalFormatting>
  <conditionalFormatting sqref="L11">
    <cfRule type="cellIs" dxfId="76" priority="74" operator="equal">
      <formula>"Risco Baixo"</formula>
    </cfRule>
    <cfRule type="cellIs" dxfId="75" priority="75" operator="equal">
      <formula>"Risco Médio"</formula>
    </cfRule>
    <cfRule type="cellIs" dxfId="74" priority="76" operator="equal">
      <formula>"Risco Alto"</formula>
    </cfRule>
    <cfRule type="cellIs" dxfId="73" priority="77" operator="equal">
      <formula>"Risco Extremo"</formula>
    </cfRule>
  </conditionalFormatting>
  <conditionalFormatting sqref="L11">
    <cfRule type="cellIs" dxfId="72" priority="69" operator="equal">
      <formula>""</formula>
    </cfRule>
    <cfRule type="cellIs" dxfId="71" priority="70" operator="equal">
      <formula>"Risco Baixo"</formula>
    </cfRule>
    <cfRule type="cellIs" dxfId="70" priority="71" operator="equal">
      <formula>"Risco Médio"</formula>
    </cfRule>
    <cfRule type="cellIs" dxfId="69" priority="72" operator="equal">
      <formula>"Risco Alto"</formula>
    </cfRule>
    <cfRule type="cellIs" dxfId="68" priority="73" operator="equal">
      <formula>"Risco Extremo"</formula>
    </cfRule>
  </conditionalFormatting>
  <conditionalFormatting sqref="L11">
    <cfRule type="cellIs" dxfId="67" priority="64" operator="equal">
      <formula>""</formula>
    </cfRule>
    <cfRule type="cellIs" dxfId="66" priority="65" operator="equal">
      <formula>"Risco Baixo"</formula>
    </cfRule>
    <cfRule type="cellIs" dxfId="65" priority="66" operator="equal">
      <formula>"Risco Médio"</formula>
    </cfRule>
    <cfRule type="cellIs" dxfId="64" priority="67" operator="equal">
      <formula>"Risco Alto"</formula>
    </cfRule>
    <cfRule type="cellIs" dxfId="63" priority="68" operator="equal">
      <formula>"Risco Extremo"</formula>
    </cfRule>
  </conditionalFormatting>
  <conditionalFormatting sqref="H9:K9">
    <cfRule type="cellIs" dxfId="62" priority="56" operator="equal">
      <formula>1</formula>
    </cfRule>
    <cfRule type="cellIs" dxfId="61" priority="60" operator="equal">
      <formula>2</formula>
    </cfRule>
    <cfRule type="cellIs" dxfId="60" priority="61" operator="equal">
      <formula>5</formula>
    </cfRule>
    <cfRule type="cellIs" dxfId="59" priority="62" operator="equal">
      <formula>8</formula>
    </cfRule>
    <cfRule type="cellIs" dxfId="58" priority="63" operator="equal">
      <formula>10</formula>
    </cfRule>
  </conditionalFormatting>
  <conditionalFormatting sqref="O9:S9">
    <cfRule type="cellIs" dxfId="57" priority="51" operator="equal">
      <formula>"RB"</formula>
    </cfRule>
    <cfRule type="cellIs" dxfId="56" priority="52" operator="equal">
      <formula>"RM"</formula>
    </cfRule>
    <cfRule type="cellIs" dxfId="55" priority="53" operator="equal">
      <formula>"RA"</formula>
    </cfRule>
    <cfRule type="cellIs" dxfId="54" priority="54" operator="equal">
      <formula>"RE"</formula>
    </cfRule>
  </conditionalFormatting>
  <conditionalFormatting sqref="H9">
    <cfRule type="cellIs" dxfId="53" priority="55" operator="equal">
      <formula>10</formula>
    </cfRule>
    <cfRule type="cellIs" dxfId="52" priority="57" operator="equal">
      <formula>1</formula>
    </cfRule>
    <cfRule type="cellIs" dxfId="51" priority="58" operator="equal">
      <formula>2</formula>
    </cfRule>
    <cfRule type="cellIs" dxfId="50" priority="59" operator="equal">
      <formula>5</formula>
    </cfRule>
  </conditionalFormatting>
  <conditionalFormatting sqref="M9">
    <cfRule type="cellIs" dxfId="49" priority="47" operator="lessThan">
      <formula>10</formula>
    </cfRule>
    <cfRule type="cellIs" dxfId="48" priority="48" operator="lessThan">
      <formula>40</formula>
    </cfRule>
    <cfRule type="cellIs" dxfId="47" priority="49" operator="lessThan">
      <formula>80</formula>
    </cfRule>
    <cfRule type="cellIs" dxfId="46" priority="50" operator="lessThan">
      <formula>101</formula>
    </cfRule>
  </conditionalFormatting>
  <conditionalFormatting sqref="L9">
    <cfRule type="cellIs" dxfId="45" priority="43" operator="equal">
      <formula>"Risco Baixo"</formula>
    </cfRule>
    <cfRule type="cellIs" dxfId="44" priority="44" operator="equal">
      <formula>"Risco Médio"</formula>
    </cfRule>
    <cfRule type="cellIs" dxfId="43" priority="45" operator="equal">
      <formula>"Risco Alto"</formula>
    </cfRule>
    <cfRule type="cellIs" dxfId="42" priority="46" operator="equal">
      <formula>"Risco Extremo"</formula>
    </cfRule>
  </conditionalFormatting>
  <conditionalFormatting sqref="N9">
    <cfRule type="cellIs" dxfId="41" priority="39" operator="equal">
      <formula>"Risco Baixo é tolerado. A ação de tratamento é Gerenciar o Risco."</formula>
    </cfRule>
    <cfRule type="cellIs" dxfId="40" priority="40" operator="equal">
      <formula>"Risco Médio é tolerado. A ação de tratamento é Gerenciar o Risco."</formula>
    </cfRule>
    <cfRule type="cellIs" dxfId="39" priority="41" operator="equal">
      <formula>"Risco Alto não é tolerado. Deverá ser criada ação de tratamento."</formula>
    </cfRule>
    <cfRule type="cellIs" dxfId="38" priority="42" operator="equal">
      <formula>"Risco Extremo não é tolerado. Deverá ser criada ação de tratamento."</formula>
    </cfRule>
  </conditionalFormatting>
  <conditionalFormatting sqref="M9">
    <cfRule type="cellIs" dxfId="37" priority="24" operator="equal">
      <formula>""</formula>
    </cfRule>
    <cfRule type="cellIs" dxfId="36" priority="35" operator="lessThan">
      <formula>10</formula>
    </cfRule>
    <cfRule type="cellIs" dxfId="35" priority="36" operator="lessThan">
      <formula>40</formula>
    </cfRule>
    <cfRule type="cellIs" dxfId="34" priority="37" operator="lessThan">
      <formula>80</formula>
    </cfRule>
    <cfRule type="cellIs" dxfId="33" priority="38" operator="lessThan">
      <formula>101</formula>
    </cfRule>
  </conditionalFormatting>
  <conditionalFormatting sqref="L9">
    <cfRule type="cellIs" dxfId="32" priority="25" operator="equal">
      <formula>""</formula>
    </cfRule>
    <cfRule type="cellIs" dxfId="31" priority="31" operator="equal">
      <formula>"Risco Baixo"</formula>
    </cfRule>
    <cfRule type="cellIs" dxfId="30" priority="32" operator="equal">
      <formula>"Risco Médio"</formula>
    </cfRule>
    <cfRule type="cellIs" dxfId="29" priority="33" operator="equal">
      <formula>"Risco Alto"</formula>
    </cfRule>
    <cfRule type="cellIs" dxfId="28" priority="34" operator="equal">
      <formula>"Risco Extremo"</formula>
    </cfRule>
  </conditionalFormatting>
  <conditionalFormatting sqref="N9">
    <cfRule type="cellIs" dxfId="27" priority="23" operator="equal">
      <formula>""</formula>
    </cfRule>
    <cfRule type="cellIs" dxfId="26" priority="27" operator="equal">
      <formula>"Risco Baixo é tolerado. A ação de tratamento é Gerenciar o Risco."</formula>
    </cfRule>
    <cfRule type="cellIs" dxfId="25" priority="28" operator="equal">
      <formula>"Risco Médio é tolerado. A ação de tratamento é Gerenciar o Risco."</formula>
    </cfRule>
    <cfRule type="cellIs" dxfId="24" priority="29" operator="equal">
      <formula>"Risco Alto não é tolerado. Deverá ser criada ação de tratamento."</formula>
    </cfRule>
    <cfRule type="cellIs" dxfId="23" priority="30" operator="equal">
      <formula>"Risco Extremo não é tolerado. Deverá ser criada ação de tratamento."</formula>
    </cfRule>
  </conditionalFormatting>
  <conditionalFormatting sqref="K9 I9">
    <cfRule type="cellIs" dxfId="22" priority="26" operator="equal">
      <formula>""</formula>
    </cfRule>
  </conditionalFormatting>
  <conditionalFormatting sqref="M9">
    <cfRule type="cellIs" dxfId="21" priority="18" operator="equal">
      <formula>""</formula>
    </cfRule>
    <cfRule type="cellIs" dxfId="20" priority="19" operator="lessThan">
      <formula>10</formula>
    </cfRule>
    <cfRule type="cellIs" dxfId="19" priority="20" operator="lessThan">
      <formula>40</formula>
    </cfRule>
    <cfRule type="cellIs" dxfId="18" priority="21" operator="lessThan">
      <formula>80</formula>
    </cfRule>
    <cfRule type="cellIs" dxfId="17" priority="22" operator="lessThan">
      <formula>101</formula>
    </cfRule>
  </conditionalFormatting>
  <conditionalFormatting sqref="L9">
    <cfRule type="cellIs" dxfId="16" priority="13" operator="equal">
      <formula>""</formula>
    </cfRule>
    <cfRule type="cellIs" dxfId="15" priority="14" operator="equal">
      <formula>"Risco Baixo"</formula>
    </cfRule>
    <cfRule type="cellIs" dxfId="14" priority="15" operator="equal">
      <formula>"Risco Médio"</formula>
    </cfRule>
    <cfRule type="cellIs" dxfId="13" priority="16" operator="equal">
      <formula>"Risco Alto"</formula>
    </cfRule>
    <cfRule type="cellIs" dxfId="12" priority="17" operator="equal">
      <formula>"Risco Extremo"</formula>
    </cfRule>
  </conditionalFormatting>
  <conditionalFormatting sqref="N9">
    <cfRule type="cellIs" dxfId="11" priority="8" operator="equal">
      <formula>""</formula>
    </cfRule>
    <cfRule type="cellIs" dxfId="10" priority="9" operator="equal">
      <formula>"Risco Baixo é tolerado. A ação de tratamento é Gerenciar o Risco."</formula>
    </cfRule>
    <cfRule type="cellIs" dxfId="9" priority="10" operator="equal">
      <formula>"Risco Médio é tolerado. A ação de tratamento é Gerenciar o Risco."</formula>
    </cfRule>
    <cfRule type="cellIs" dxfId="8" priority="11" operator="equal">
      <formula>"Risco Alto não é tolerado. Deverá ser criada ação de tratamento."</formula>
    </cfRule>
    <cfRule type="cellIs" dxfId="7" priority="12" operator="equal">
      <formula>"Risco Extremo não é tolerado. Deverá ser criada ação de tratamento."</formula>
    </cfRule>
  </conditionalFormatting>
  <conditionalFormatting sqref="I9">
    <cfRule type="cellIs" dxfId="6" priority="7" operator="equal">
      <formula>""</formula>
    </cfRule>
  </conditionalFormatting>
  <conditionalFormatting sqref="K9">
    <cfRule type="cellIs" dxfId="5" priority="6" operator="equal">
      <formula>""</formula>
    </cfRule>
  </conditionalFormatting>
  <conditionalFormatting sqref="N9">
    <cfRule type="cellIs" dxfId="4" priority="1" operator="equal">
      <formula>""</formula>
    </cfRule>
    <cfRule type="cellIs" dxfId="3" priority="2" operator="equal">
      <formula>"O risco baixo está dentro do apetite a riscos da UFPA, portanto, deve ser apenas monitorado."</formula>
    </cfRule>
    <cfRule type="cellIs" dxfId="2" priority="3" operator="equal">
      <formula>"O risco médio está dentro do apetite a riscos da UFPA, portanto, deve ser apenas monitorado."</formula>
    </cfRule>
    <cfRule type="cellIs" dxfId="1" priority="4" operator="equal">
      <formula>"O risco alto deverá ser priorizado para tratamento, pois está fora do limite de apetite tolerado."</formula>
    </cfRule>
    <cfRule type="cellIs" dxfId="0" priority="5" operator="equal">
      <formula>"O risco extremo deverá ser priorizado para tratamento, pois está fora do limite de apetite tolerado."</formula>
    </cfRule>
  </conditionalFormatting>
  <dataValidations count="3">
    <dataValidation type="list" allowBlank="1" showInputMessage="1" showErrorMessage="1" sqref="O9:S98">
      <formula1>"Sim,Não"</formula1>
    </dataValidation>
    <dataValidation type="list" allowBlank="1" showInputMessage="1" showErrorMessage="1" sqref="H9:H98">
      <formula1>"Muito Baixa,Baixa,Média,Alta,Muito Alta"</formula1>
    </dataValidation>
    <dataValidation type="list" allowBlank="1" showInputMessage="1" showErrorMessage="1" sqref="J9:J98">
      <formula1>"Muito Baixo,Baixo,Médio,Alto,Muito Alto"</formula1>
    </dataValidation>
  </dataValidations>
  <pageMargins left="0.511811024" right="0.511811024" top="0.78740157499999996" bottom="0.78740157499999996" header="0.31496062000000002" footer="0.31496062000000002"/>
  <pageSetup paperSize="9" scale="30"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C3:E21"/>
  <sheetViews>
    <sheetView showGridLines="0" topLeftCell="A13" workbookViewId="0">
      <selection activeCell="D8" sqref="D8"/>
    </sheetView>
  </sheetViews>
  <sheetFormatPr defaultRowHeight="15.75"/>
  <cols>
    <col min="1" max="1" width="9.140625" style="19"/>
    <col min="2" max="2" width="1.140625" style="19" customWidth="1"/>
    <col min="3" max="3" width="22.5703125" style="19" customWidth="1"/>
    <col min="4" max="4" width="9.28515625" style="19" customWidth="1"/>
    <col min="5" max="5" width="62.85546875" style="19" customWidth="1"/>
    <col min="6" max="6" width="1.140625" style="19" customWidth="1"/>
    <col min="7" max="7" width="9.140625" style="19"/>
    <col min="8" max="9" width="9.140625" style="19" customWidth="1"/>
    <col min="10" max="16384" width="9.140625" style="19"/>
  </cols>
  <sheetData>
    <row r="3" spans="3:5" ht="4.5" customHeight="1" thickBot="1"/>
    <row r="4" spans="3:5" ht="16.5" thickBot="1">
      <c r="C4" s="109" t="s">
        <v>73</v>
      </c>
      <c r="D4" s="110"/>
      <c r="E4" s="111"/>
    </row>
    <row r="5" spans="3:5" ht="16.5" thickBot="1">
      <c r="C5" s="21" t="s">
        <v>0</v>
      </c>
      <c r="D5" s="22" t="s">
        <v>1</v>
      </c>
      <c r="E5" s="23" t="s">
        <v>70</v>
      </c>
    </row>
    <row r="6" spans="3:5" ht="49.5" customHeight="1">
      <c r="C6" s="31" t="s">
        <v>4</v>
      </c>
      <c r="D6" s="24">
        <v>1</v>
      </c>
      <c r="E6" s="25" t="s">
        <v>75</v>
      </c>
    </row>
    <row r="7" spans="3:5" ht="49.5" customHeight="1">
      <c r="C7" s="32" t="s">
        <v>2</v>
      </c>
      <c r="D7" s="26">
        <v>2</v>
      </c>
      <c r="E7" s="27" t="s">
        <v>76</v>
      </c>
    </row>
    <row r="8" spans="3:5" ht="49.5" customHeight="1">
      <c r="C8" s="33" t="s">
        <v>3</v>
      </c>
      <c r="D8" s="26">
        <v>5</v>
      </c>
      <c r="E8" s="27" t="s">
        <v>77</v>
      </c>
    </row>
    <row r="9" spans="3:5" ht="49.5" customHeight="1">
      <c r="C9" s="34" t="s">
        <v>82</v>
      </c>
      <c r="D9" s="26">
        <v>8</v>
      </c>
      <c r="E9" s="27" t="s">
        <v>78</v>
      </c>
    </row>
    <row r="10" spans="3:5" ht="49.5" customHeight="1" thickBot="1">
      <c r="C10" s="35" t="s">
        <v>5</v>
      </c>
      <c r="D10" s="28">
        <v>10</v>
      </c>
      <c r="E10" s="29" t="s">
        <v>88</v>
      </c>
    </row>
    <row r="11" spans="3:5" ht="4.5" customHeight="1"/>
    <row r="13" spans="3:5" ht="4.5" customHeight="1" thickBot="1"/>
    <row r="14" spans="3:5" ht="16.5" thickBot="1">
      <c r="C14" s="109" t="s">
        <v>74</v>
      </c>
      <c r="D14" s="110"/>
      <c r="E14" s="111"/>
    </row>
    <row r="15" spans="3:5" ht="16.5" thickBot="1">
      <c r="C15" s="21" t="s">
        <v>11</v>
      </c>
      <c r="D15" s="22" t="s">
        <v>1</v>
      </c>
      <c r="E15" s="23" t="s">
        <v>70</v>
      </c>
    </row>
    <row r="16" spans="3:5" ht="49.5" customHeight="1">
      <c r="C16" s="31" t="s">
        <v>6</v>
      </c>
      <c r="D16" s="24">
        <v>1</v>
      </c>
      <c r="E16" s="25" t="s">
        <v>72</v>
      </c>
    </row>
    <row r="17" spans="3:5" ht="49.5" customHeight="1">
      <c r="C17" s="32" t="s">
        <v>7</v>
      </c>
      <c r="D17" s="26">
        <v>2</v>
      </c>
      <c r="E17" s="27" t="s">
        <v>71</v>
      </c>
    </row>
    <row r="18" spans="3:5" ht="49.5" customHeight="1">
      <c r="C18" s="33" t="s">
        <v>8</v>
      </c>
      <c r="D18" s="26">
        <v>5</v>
      </c>
      <c r="E18" s="27" t="s">
        <v>79</v>
      </c>
    </row>
    <row r="19" spans="3:5" ht="49.5" customHeight="1">
      <c r="C19" s="34" t="s">
        <v>9</v>
      </c>
      <c r="D19" s="26">
        <v>8</v>
      </c>
      <c r="E19" s="27" t="s">
        <v>80</v>
      </c>
    </row>
    <row r="20" spans="3:5" ht="49.5" customHeight="1" thickBot="1">
      <c r="C20" s="35" t="s">
        <v>10</v>
      </c>
      <c r="D20" s="28">
        <v>10</v>
      </c>
      <c r="E20" s="29" t="s">
        <v>81</v>
      </c>
    </row>
    <row r="21" spans="3:5" ht="4.5" customHeight="1"/>
  </sheetData>
  <mergeCells count="2">
    <mergeCell ref="C4:E4"/>
    <mergeCell ref="C14:E14"/>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dimension ref="C2:D9"/>
  <sheetViews>
    <sheetView showGridLines="0" workbookViewId="0">
      <selection activeCell="C29" sqref="C29"/>
    </sheetView>
  </sheetViews>
  <sheetFormatPr defaultRowHeight="15"/>
  <cols>
    <col min="1" max="1" width="9.140625" style="20"/>
    <col min="2" max="2" width="0.5703125" style="20" customWidth="1"/>
    <col min="3" max="3" width="26.42578125" style="20" customWidth="1"/>
    <col min="4" max="4" width="32.5703125" style="20" customWidth="1"/>
    <col min="5" max="5" width="0.5703125" style="20" customWidth="1"/>
    <col min="6" max="16384" width="9.140625" style="20"/>
  </cols>
  <sheetData>
    <row r="2" spans="3:4" ht="5.25" customHeight="1" thickBot="1"/>
    <row r="3" spans="3:4" s="30" customFormat="1" ht="16.5" thickBot="1">
      <c r="C3" s="109" t="s">
        <v>86</v>
      </c>
      <c r="D3" s="111"/>
    </row>
    <row r="4" spans="3:4" ht="15.75">
      <c r="C4" s="36" t="s">
        <v>13</v>
      </c>
      <c r="D4" s="37" t="s">
        <v>12</v>
      </c>
    </row>
    <row r="5" spans="3:4" ht="33.75" customHeight="1">
      <c r="C5" s="32" t="s">
        <v>14</v>
      </c>
      <c r="D5" s="38" t="s">
        <v>89</v>
      </c>
    </row>
    <row r="6" spans="3:4" ht="33.75" customHeight="1">
      <c r="C6" s="33" t="s">
        <v>15</v>
      </c>
      <c r="D6" s="38" t="s">
        <v>90</v>
      </c>
    </row>
    <row r="7" spans="3:4" ht="33.75" customHeight="1">
      <c r="C7" s="34" t="s">
        <v>16</v>
      </c>
      <c r="D7" s="38" t="s">
        <v>91</v>
      </c>
    </row>
    <row r="8" spans="3:4" ht="33.75" customHeight="1" thickBot="1">
      <c r="C8" s="35" t="s">
        <v>17</v>
      </c>
      <c r="D8" s="39" t="s">
        <v>18</v>
      </c>
    </row>
    <row r="9" spans="3:4" ht="5.25" customHeight="1"/>
  </sheetData>
  <mergeCells count="1">
    <mergeCell ref="C3:D3"/>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dimension ref="C2:J12"/>
  <sheetViews>
    <sheetView showGridLines="0" workbookViewId="0">
      <selection activeCell="C29" sqref="C29"/>
    </sheetView>
  </sheetViews>
  <sheetFormatPr defaultRowHeight="15.75"/>
  <cols>
    <col min="1" max="1" width="9.140625" style="19"/>
    <col min="2" max="2" width="1" style="19" customWidth="1"/>
    <col min="3" max="3" width="3.140625" style="19" customWidth="1"/>
    <col min="4" max="4" width="8.28515625" style="19" customWidth="1"/>
    <col min="5" max="5" width="0.7109375" style="19" customWidth="1"/>
    <col min="6" max="10" width="8.28515625" style="19" customWidth="1"/>
    <col min="11" max="11" width="1" style="19" customWidth="1"/>
    <col min="12" max="16384" width="9.140625" style="19"/>
  </cols>
  <sheetData>
    <row r="2" spans="3:10" ht="4.5" customHeight="1" thickBot="1"/>
    <row r="3" spans="3:10" ht="16.5" thickBot="1">
      <c r="C3" s="109" t="s">
        <v>87</v>
      </c>
      <c r="D3" s="110"/>
      <c r="E3" s="110"/>
      <c r="F3" s="110"/>
      <c r="G3" s="110"/>
      <c r="H3" s="110"/>
      <c r="I3" s="110"/>
      <c r="J3" s="111"/>
    </row>
    <row r="4" spans="3:10" ht="33.75" customHeight="1">
      <c r="C4" s="112" t="s">
        <v>19</v>
      </c>
      <c r="D4" s="40" t="s">
        <v>21</v>
      </c>
      <c r="E4" s="41"/>
      <c r="F4" s="50" t="s">
        <v>26</v>
      </c>
      <c r="G4" s="50" t="s">
        <v>40</v>
      </c>
      <c r="H4" s="51" t="s">
        <v>37</v>
      </c>
      <c r="I4" s="52" t="s">
        <v>43</v>
      </c>
      <c r="J4" s="53" t="s">
        <v>44</v>
      </c>
    </row>
    <row r="5" spans="3:10" ht="33.75" customHeight="1">
      <c r="C5" s="112"/>
      <c r="D5" s="42" t="s">
        <v>22</v>
      </c>
      <c r="E5" s="41"/>
      <c r="F5" s="54" t="s">
        <v>27</v>
      </c>
      <c r="G5" s="55" t="s">
        <v>41</v>
      </c>
      <c r="H5" s="56" t="s">
        <v>38</v>
      </c>
      <c r="I5" s="56" t="s">
        <v>39</v>
      </c>
      <c r="J5" s="57" t="s">
        <v>43</v>
      </c>
    </row>
    <row r="6" spans="3:10" ht="33.75" customHeight="1">
      <c r="C6" s="112"/>
      <c r="D6" s="44" t="s">
        <v>23</v>
      </c>
      <c r="E6" s="41"/>
      <c r="F6" s="54" t="s">
        <v>28</v>
      </c>
      <c r="G6" s="55" t="s">
        <v>26</v>
      </c>
      <c r="H6" s="55" t="s">
        <v>42</v>
      </c>
      <c r="I6" s="56" t="s">
        <v>38</v>
      </c>
      <c r="J6" s="58" t="s">
        <v>37</v>
      </c>
    </row>
    <row r="7" spans="3:10" ht="33.75" customHeight="1">
      <c r="C7" s="112"/>
      <c r="D7" s="43" t="s">
        <v>24</v>
      </c>
      <c r="E7" s="41"/>
      <c r="F7" s="54" t="s">
        <v>29</v>
      </c>
      <c r="G7" s="54" t="s">
        <v>31</v>
      </c>
      <c r="H7" s="55" t="s">
        <v>26</v>
      </c>
      <c r="I7" s="55" t="s">
        <v>41</v>
      </c>
      <c r="J7" s="59" t="s">
        <v>40</v>
      </c>
    </row>
    <row r="8" spans="3:10" ht="33.75" customHeight="1">
      <c r="C8" s="113"/>
      <c r="D8" s="46" t="s">
        <v>25</v>
      </c>
      <c r="E8" s="41"/>
      <c r="F8" s="54" t="s">
        <v>30</v>
      </c>
      <c r="G8" s="54" t="s">
        <v>29</v>
      </c>
      <c r="H8" s="54" t="s">
        <v>28</v>
      </c>
      <c r="I8" s="54" t="s">
        <v>27</v>
      </c>
      <c r="J8" s="59" t="s">
        <v>26</v>
      </c>
    </row>
    <row r="9" spans="3:10" ht="3.75" customHeight="1">
      <c r="C9" s="47"/>
      <c r="D9" s="41"/>
      <c r="E9" s="41"/>
      <c r="F9" s="41"/>
      <c r="G9" s="41"/>
      <c r="H9" s="41"/>
      <c r="I9" s="41"/>
      <c r="J9" s="48"/>
    </row>
    <row r="10" spans="3:10" ht="33.75" customHeight="1">
      <c r="C10" s="116"/>
      <c r="D10" s="117"/>
      <c r="E10" s="41"/>
      <c r="F10" s="46" t="s">
        <v>32</v>
      </c>
      <c r="G10" s="43" t="s">
        <v>33</v>
      </c>
      <c r="H10" s="44" t="s">
        <v>34</v>
      </c>
      <c r="I10" s="42" t="s">
        <v>35</v>
      </c>
      <c r="J10" s="45" t="s">
        <v>36</v>
      </c>
    </row>
    <row r="11" spans="3:10" ht="16.5" customHeight="1" thickBot="1">
      <c r="C11" s="118"/>
      <c r="D11" s="119"/>
      <c r="E11" s="49"/>
      <c r="F11" s="114" t="s">
        <v>20</v>
      </c>
      <c r="G11" s="114"/>
      <c r="H11" s="114"/>
      <c r="I11" s="114"/>
      <c r="J11" s="115"/>
    </row>
    <row r="12" spans="3:10" ht="4.5" customHeight="1"/>
  </sheetData>
  <mergeCells count="4">
    <mergeCell ref="C3:J3"/>
    <mergeCell ref="C4:C8"/>
    <mergeCell ref="F11:J11"/>
    <mergeCell ref="C10:D1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
  <sheetViews>
    <sheetView showGridLines="0" zoomScaleNormal="100" workbookViewId="0">
      <selection activeCell="F21" sqref="F21"/>
    </sheetView>
  </sheetViews>
  <sheetFormatPr defaultRowHeight="15"/>
  <sheetData/>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dimension ref="B1:H95"/>
  <sheetViews>
    <sheetView showGridLines="0" tabSelected="1" zoomScale="80" zoomScaleNormal="80" zoomScaleSheetLayoutView="70" workbookViewId="0">
      <pane ySplit="5" topLeftCell="A9" activePane="bottomLeft" state="frozen"/>
      <selection pane="bottomLeft" activeCell="N10" sqref="N10"/>
    </sheetView>
  </sheetViews>
  <sheetFormatPr defaultRowHeight="15"/>
  <cols>
    <col min="1" max="1" width="3.28515625" customWidth="1"/>
    <col min="2" max="2" width="8.140625" customWidth="1"/>
    <col min="3" max="3" width="33" customWidth="1"/>
    <col min="4" max="4" width="34.42578125" customWidth="1"/>
    <col min="5" max="5" width="16.5703125" customWidth="1"/>
    <col min="6" max="6" width="34.140625" customWidth="1"/>
    <col min="7" max="7" width="23.140625" bestFit="1" customWidth="1"/>
    <col min="8" max="8" width="21.42578125" customWidth="1"/>
  </cols>
  <sheetData>
    <row r="1" spans="2:8" ht="10.5" customHeight="1"/>
    <row r="2" spans="2:8" ht="6" customHeight="1"/>
    <row r="3" spans="2:8" ht="9" customHeight="1" thickBot="1"/>
    <row r="4" spans="2:8" ht="60" customHeight="1">
      <c r="B4" s="124" t="s">
        <v>95</v>
      </c>
      <c r="C4" s="125" t="s">
        <v>46</v>
      </c>
      <c r="D4" s="125" t="s">
        <v>48</v>
      </c>
      <c r="E4" s="126" t="s">
        <v>96</v>
      </c>
      <c r="F4" s="120" t="s">
        <v>97</v>
      </c>
      <c r="G4" s="120" t="s">
        <v>94</v>
      </c>
      <c r="H4" s="122" t="s">
        <v>55</v>
      </c>
    </row>
    <row r="5" spans="2:8" ht="45" customHeight="1">
      <c r="B5" s="89"/>
      <c r="C5" s="90"/>
      <c r="D5" s="90"/>
      <c r="E5" s="127"/>
      <c r="F5" s="121"/>
      <c r="G5" s="121"/>
      <c r="H5" s="123"/>
    </row>
    <row r="6" spans="2:8" s="10" customFormat="1" ht="165">
      <c r="B6" s="5">
        <v>1</v>
      </c>
      <c r="C6" s="8" t="str">
        <f>IF('Planilha de Gestão de Riscos'!C9=0,"",'Planilha de Gestão de Riscos'!C9)</f>
        <v>Orientar e treinar a empresa terceirizada sobre o fornecimento de equipamentos que atenda aos critérios de sustentabilidade</v>
      </c>
      <c r="D6" s="8" t="str">
        <f>IF('Planilha de Gestão de Riscos'!E9=0,"",'Planilha de Gestão de Riscos'!E9)</f>
        <v xml:space="preserve">
1- Possível resistência dos funcionários da empresa terceirizada para participação de treinamentos oferecidos pela equipe de tecnologia do ITEC
</v>
      </c>
      <c r="E6" s="8" t="str">
        <f>IF('Planilha de Gestão de Riscos'!L9=0,"",'Planilha de Gestão de Riscos'!L9)</f>
        <v>Risco Baixo</v>
      </c>
      <c r="F6" s="8" t="str">
        <f>IF('Planilha de Gestão de Riscos'!T9=0,"",'Planilha de Gestão de Riscos'!T9)</f>
        <v xml:space="preserve">1- Sensibilização dos gestores da empresa terceirizada para a importância da participação dos funcionários nos treinamentos oferecidos pela equipe da divisão de informática do ITEC;
2- Oferecer feddback contínuo à PROAD sobre a qualidade dos serviços prestados pela empresa de tecnologia.
</v>
      </c>
      <c r="G6" s="8" t="str">
        <f>IF('Planilha de Gestão de Riscos'!U9=0,"",'Planilha de Gestão de Riscos'!U9)</f>
        <v xml:space="preserve">Divisão de Informática </v>
      </c>
      <c r="H6" s="71">
        <f>IF('Planilha de Gestão de Riscos'!V9=0,"",'Planilha de Gestão de Riscos'!V9)</f>
        <v>44896</v>
      </c>
    </row>
    <row r="7" spans="2:8" s="10" customFormat="1" ht="135">
      <c r="B7" s="5">
        <v>2</v>
      </c>
      <c r="C7" s="8" t="str">
        <f>IF('Planilha de Gestão de Riscos'!C10=0,"",'Planilha de Gestão de Riscos'!C10)</f>
        <v>Implantação do sistema de atendimento on-line SAGITTA e treinamento dos usuários</v>
      </c>
      <c r="D7" s="8" t="str">
        <f>IF('Planilha de Gestão de Riscos'!E10=0,"",'Planilha de Gestão de Riscos'!E10)</f>
        <v xml:space="preserve">1- Falta de interesse dos servidores do ITEC na participação de treinamentos.
</v>
      </c>
      <c r="E7" s="8" t="str">
        <f>IF('Planilha de Gestão de Riscos'!L10=0,"",'Planilha de Gestão de Riscos'!L10)</f>
        <v>Risco Baixo</v>
      </c>
      <c r="F7" s="8" t="str">
        <f>IF('Planilha de Gestão de Riscos'!T10=0,"",'Planilha de Gestão de Riscos'!T10)</f>
        <v xml:space="preserve">1- Divulgação da iniciativa tática e seus benefícios para os servidores do ITEC;
2- Sensibilizar os gestores para a importância do envolvimento dos mesmos para a adesão dos servidores do ITEC para o uso de novas ferramentas e protocolos.
</v>
      </c>
      <c r="G7" s="8" t="str">
        <f>IF('Planilha de Gestão de Riscos'!U10=0,"",'Planilha de Gestão de Riscos'!U10)</f>
        <v xml:space="preserve">Divisão de Informática </v>
      </c>
      <c r="H7" s="71">
        <f>IF('Planilha de Gestão de Riscos'!V10=0,"",'Planilha de Gestão de Riscos'!V10)</f>
        <v>44896</v>
      </c>
    </row>
    <row r="8" spans="2:8" s="10" customFormat="1" ht="60">
      <c r="B8" s="5">
        <v>3</v>
      </c>
      <c r="C8" s="8" t="str">
        <f>IF('Planilha de Gestão de Riscos'!C11=0,"",'Planilha de Gestão de Riscos'!C11)</f>
        <v>Compartilhamento de informações sobre a importância da redução do consumo de papel</v>
      </c>
      <c r="D8" s="8" t="str">
        <f>IF('Planilha de Gestão de Riscos'!E11=0,"",'Planilha de Gestão de Riscos'!E11)</f>
        <v>1- Indiferença de alguns servidores para a importância das informações compartilhadas</v>
      </c>
      <c r="E8" s="8" t="str">
        <f>IF('Planilha de Gestão de Riscos'!L11=0,"",'Planilha de Gestão de Riscos'!L11)</f>
        <v>Risco Baixo</v>
      </c>
      <c r="F8" s="8" t="str">
        <f>IF('Planilha de Gestão de Riscos'!T11=0,"",'Planilha de Gestão de Riscos'!T11)</f>
        <v>1- Sensibilização de gestores e servidores para a relevância da inicativa tática e adoção de prática mais sustentáveis no ITEC.</v>
      </c>
      <c r="G8" s="8" t="str">
        <f>IF('Planilha de Gestão de Riscos'!U11=0,"",'Planilha de Gestão de Riscos'!U11)</f>
        <v>Almoxarifado</v>
      </c>
      <c r="H8" s="71">
        <f>IF('Planilha de Gestão de Riscos'!V11=0,"",'Planilha de Gestão de Riscos'!V11)</f>
        <v>44896</v>
      </c>
    </row>
    <row r="9" spans="2:8" s="10" customFormat="1" ht="144.75" customHeight="1">
      <c r="B9" s="5">
        <v>4</v>
      </c>
      <c r="C9" s="8" t="str">
        <f>IF('Planilha de Gestão de Riscos'!C12=0,"",'Planilha de Gestão de Riscos'!C12)</f>
        <v>Promover atividades de intercâmbio entre as faculdades do ITEC para divulgação dos Projetos de Pesquisa em execução.</v>
      </c>
      <c r="D9" s="8" t="str">
        <f>IF('Planilha de Gestão de Riscos'!E12=0,"",'Planilha de Gestão de Riscos'!E12)</f>
        <v xml:space="preserve">Resistência para o compartilhamento de informações entre faculdades, programas de pós-graduação e grupos de pesquisa, dificultando a realização de atividades acadêmicas integradas e a designação de comissão para gerenciar estas iniciativas.
</v>
      </c>
      <c r="E9" s="129" t="str">
        <f>IF('Planilha de Gestão de Riscos'!L12=0,"",'Planilha de Gestão de Riscos'!L12)</f>
        <v>Risco Alto</v>
      </c>
      <c r="F9" s="8" t="str">
        <f>IF('Planilha de Gestão de Riscos'!T12=0,"",'Planilha de Gestão de Riscos'!T12)</f>
        <v>1- Criação de comissão acadêmica composta por dirigentes das faculdades e programas de pós-graduação para realização de eventos de pesquisa integrados no ITEC.</v>
      </c>
      <c r="G9" s="8" t="str">
        <f>IF('Planilha de Gestão de Riscos'!U12=0,"",'Planilha de Gestão de Riscos'!U12)</f>
        <v>Direção Adjunta</v>
      </c>
      <c r="H9" s="77">
        <v>44896</v>
      </c>
    </row>
    <row r="10" spans="2:8" s="10" customFormat="1" ht="146.25" customHeight="1">
      <c r="B10" s="5">
        <v>5</v>
      </c>
      <c r="C10" s="8" t="str">
        <f>IF('Planilha de Gestão de Riscos'!C13=0,"",'Planilha de Gestão de Riscos'!C13)</f>
        <v>Divulgação dos projetos de pesquisa e oportunidades para participação de técnicos-administrativos, junto à secretaria executiva do ITEC, informando as atribuições necessárias para o desempenho das atividades.</v>
      </c>
      <c r="D10" s="8" t="str">
        <f>IF('Planilha de Gestão de Riscos'!E13=0,"",'Planilha de Gestão de Riscos'!E13)</f>
        <v xml:space="preserve">Resistência dos coordenadores de projetos de pesquisa para o compartilhamento de informações e priorização de profisisonais externos à instituição para participação nos projetos de pesquisa.
</v>
      </c>
      <c r="E10" s="129" t="str">
        <f>IF('Planilha de Gestão de Riscos'!L13=0,"",'Planilha de Gestão de Riscos'!L13)</f>
        <v>Risco Alto</v>
      </c>
      <c r="F10" s="8" t="str">
        <f>IF('Planilha de Gestão de Riscos'!T13=0,"",'Planilha de Gestão de Riscos'!T13)</f>
        <v xml:space="preserve">1- Elaboração, divulgação e atualização permanente de banco de dados integrado contendo informações acerca de todos os projetos de pesquisa em execução no ITEC, incluindo a publicação de oportunidades para técnico-administrativos da unidade.
</v>
      </c>
      <c r="G10" s="8" t="str">
        <f>IF('Planilha de Gestão de Riscos'!U13=0,"",'Planilha de Gestão de Riscos'!U13)</f>
        <v>Direção Adjunta</v>
      </c>
      <c r="H10" s="71">
        <f>IF('Planilha de Gestão de Riscos'!V13=0,"",'Planilha de Gestão de Riscos'!V13)</f>
        <v>45139</v>
      </c>
    </row>
    <row r="11" spans="2:8" s="10" customFormat="1" ht="114" customHeight="1">
      <c r="B11" s="5">
        <v>6</v>
      </c>
      <c r="C11" s="8" t="str">
        <f>IF('Planilha de Gestão de Riscos'!C14=0,"",'Planilha de Gestão de Riscos'!C14)</f>
        <v>Realização de ações de promoção à saúde biopsicossocial para o servidor do ITEC por meio de parceria com a DSQV/PROGEP</v>
      </c>
      <c r="D11" s="8" t="str">
        <f>IF('Planilha de Gestão de Riscos'!E14=0,"",'Planilha de Gestão de Riscos'!E14)</f>
        <v xml:space="preserve"> Falta de agenda da DSQV/PROGEP para atender as demandas do ITEC e desvalorização das ações de capacitação pelas chefias das subunidades do ITEC.
</v>
      </c>
      <c r="E11" s="129" t="str">
        <f>IF('Planilha de Gestão de Riscos'!L14=0,"",'Planilha de Gestão de Riscos'!L14)</f>
        <v>Risco Alto</v>
      </c>
      <c r="F11" s="8" t="str">
        <f>IF('Planilha de Gestão de Riscos'!T14=0,"",'Planilha de Gestão de Riscos'!T14)</f>
        <v xml:space="preserve">1- Contruir cronograma de reuniões periódicas entre DSQV/PROGEP e LABEPP/ITEC para realização de estudo de casos e definição de ações para o ITEC.
</v>
      </c>
      <c r="G11" s="8" t="str">
        <f>IF('Planilha de Gestão de Riscos'!U14=0,"",'Planilha de Gestão de Riscos'!U14)</f>
        <v>Laboratório de Elaboração do PDU e PDP - LABEPP</v>
      </c>
      <c r="H11" s="71">
        <f>IF('Planilha de Gestão de Riscos'!V14=0,"",'Planilha de Gestão de Riscos'!V14)</f>
        <v>45490</v>
      </c>
    </row>
    <row r="12" spans="2:8" s="10" customFormat="1" ht="90">
      <c r="B12" s="5">
        <v>7</v>
      </c>
      <c r="C12" s="8" t="str">
        <f>IF('Planilha de Gestão de Riscos'!C15=0,"",'Planilha de Gestão de Riscos'!C15)</f>
        <v>Realização de ações de vigilância à saúde para servidor do ITEC por meio de parceria com a DSQV/PROGEP</v>
      </c>
      <c r="D12" s="8" t="str">
        <f>IF('Planilha de Gestão de Riscos'!E15=0,"",'Planilha de Gestão de Riscos'!E15)</f>
        <v xml:space="preserve"> Existência de subunidades acadêmicas e administrativas insalubres e perigosos que oferencem risco à integridade dos servidores
</v>
      </c>
      <c r="E12" s="128" t="str">
        <f>IF('Planilha de Gestão de Riscos'!L15=0,"",'Planilha de Gestão de Riscos'!L15)</f>
        <v>Risco Extremo</v>
      </c>
      <c r="F12" s="8" t="str">
        <f>IF('Planilha de Gestão de Riscos'!T15=0,"",'Planilha de Gestão de Riscos'!T15)</f>
        <v xml:space="preserve">1- Realizar paletras de vigilância à saúde, em parceria com a DSQV/PROGEP, para os servidores do ITEC. </v>
      </c>
      <c r="G12" s="8" t="str">
        <f>IF('Planilha de Gestão de Riscos'!U15=0,"",'Planilha de Gestão de Riscos'!U15)</f>
        <v>Laboratório de Elaboração do PDU e PDP - LABEPP</v>
      </c>
      <c r="H12" s="71">
        <f>IF('Planilha de Gestão de Riscos'!V15=0,"",'Planilha de Gestão de Riscos'!V15)</f>
        <v>45444</v>
      </c>
    </row>
    <row r="13" spans="2:8" s="10" customFormat="1" ht="90">
      <c r="B13" s="5">
        <v>8</v>
      </c>
      <c r="C13" s="8" t="str">
        <f>IF('Planilha de Gestão de Riscos'!C16=0,"",'Planilha de Gestão de Riscos'!C16)</f>
        <v>Promover eventos de aprendizagem para capacitação na área de gestão para os servidores do ITEC por meio de parceria com o CAPACIT/PROGEP</v>
      </c>
      <c r="D13" s="8" t="str">
        <f>IF('Planilha de Gestão de Riscos'!E16=0,"",'Planilha de Gestão de Riscos'!E16)</f>
        <v xml:space="preserve">Falta de recurso orçamentário do ITEC para realização das ações e resistência das chefias para liberar os servidores para participação das ações de capacitação
</v>
      </c>
      <c r="E13" s="8" t="str">
        <f>IF('Planilha de Gestão de Riscos'!L16=0,"",'Planilha de Gestão de Riscos'!L16)</f>
        <v>Risco Médio</v>
      </c>
      <c r="F13" s="8" t="str">
        <f>IF('Planilha de Gestão de Riscos'!T16=0,"",'Planilha de Gestão de Riscos'!T16)</f>
        <v xml:space="preserve">1- Realizar eventos de aprendizagem em parceria com servidores da própria unidade, visando contornar a escassez de recursos orçamentários.
</v>
      </c>
      <c r="G13" s="8" t="str">
        <f>IF('Planilha de Gestão de Riscos'!U16=0,"",'Planilha de Gestão de Riscos'!U16)</f>
        <v>Laboratório de Elaboração do PDU e PDP - LABEPP</v>
      </c>
      <c r="H13" s="71">
        <f>IF('Planilha de Gestão de Riscos'!V16=0,"",'Planilha de Gestão de Riscos'!V16)</f>
        <v>45413</v>
      </c>
    </row>
    <row r="14" spans="2:8" s="10" customFormat="1" ht="165">
      <c r="B14" s="5">
        <v>9</v>
      </c>
      <c r="C14" s="8" t="str">
        <f>IF('Planilha de Gestão de Riscos'!C17=0,"",'Planilha de Gestão de Riscos'!C17)</f>
        <v>Intermediar a realização de eventos acadêmicos das subunidades do ITEC que possam contribuir para a melhoria do desempenho laboral dos servidores do ITEC</v>
      </c>
      <c r="D14" s="8" t="str">
        <f>IF('Planilha de Gestão de Riscos'!E17=0,"",'Planilha de Gestão de Riscos'!E17)</f>
        <v xml:space="preserve"> Falta de interesse ou resistência das faculdades e programas de pós-graduação para o envolvimento dos técnicos-administrativos na agenda de eventos.</v>
      </c>
      <c r="E14" s="8" t="str">
        <f>IF('Planilha de Gestão de Riscos'!L17=0,"",'Planilha de Gestão de Riscos'!L17)</f>
        <v>Risco Médio</v>
      </c>
      <c r="F14" s="8" t="str">
        <f>IF('Planilha de Gestão de Riscos'!T17=0,"",'Planilha de Gestão de Riscos'!T17)</f>
        <v>1- Solicitar para as faculdades e programas de pós-graduação a agenda de eventos acadêmicos sobre sustentabilidade para divulgação junto à equipe administrativa do ITEC; 2- Atuação da direção do ITEC junto às unidades acadêmicas para reforçar a importância do envolvimentos dos técnicos-administrativos nos eventos acadêmicos.</v>
      </c>
      <c r="G14" s="8" t="str">
        <f>IF('Planilha de Gestão de Riscos'!U17=0,"",'Planilha de Gestão de Riscos'!U17)</f>
        <v>Direção Adjunta</v>
      </c>
      <c r="H14" s="71">
        <f>IF('Planilha de Gestão de Riscos'!V17=0,"",'Planilha de Gestão de Riscos'!V17)</f>
        <v>45778</v>
      </c>
    </row>
    <row r="15" spans="2:8" s="10" customFormat="1" ht="195">
      <c r="B15" s="5">
        <v>10</v>
      </c>
      <c r="C15" s="8" t="str">
        <f>IF('Planilha de Gestão de Riscos'!C18=0,"",'Planilha de Gestão de Riscos'!C18)</f>
        <v>Implementar uma política de reparos de peças de equipamentos, através da empresa terceirizada (placa-mãe, placa de vídeo, monitores, etc).</v>
      </c>
      <c r="D15" s="8" t="str">
        <f>IF('Planilha de Gestão de Riscos'!E18=0,"",'Planilha de Gestão de Riscos'!E18)</f>
        <v xml:space="preserve">Ocorrência de imprevistos na rotina laboral que podem refletir no retardamento da execução da ação.
</v>
      </c>
      <c r="E15" s="8" t="str">
        <f>IF('Planilha de Gestão de Riscos'!L18=0,"",'Planilha de Gestão de Riscos'!L18)</f>
        <v>Risco Médio</v>
      </c>
      <c r="F15" s="8" t="str">
        <f>IF('Planilha de Gestão de Riscos'!T18=0,"",'Planilha de Gestão de Riscos'!T18)</f>
        <v xml:space="preserve">1- Sensibilização dos dirigentes das faculdades e programas de pós-graduação para a relevância das ações táticas da divisão de informática; 2- Apoio dos gestores do ITEC na priorização das ações táticas junto às faculdades e programas de pós-graduação; 3 - Oferta de condições estruturais e tecnológicas para a realização das ações táticas da Divisão de informática.
</v>
      </c>
      <c r="G15" s="8" t="str">
        <f>IF('Planilha de Gestão de Riscos'!U18=0,"",'Planilha de Gestão de Riscos'!U18)</f>
        <v xml:space="preserve">Divisão de Informática </v>
      </c>
      <c r="H15" s="71">
        <f>IF('Planilha de Gestão de Riscos'!V18=0,"",'Planilha de Gestão de Riscos'!V18)</f>
        <v>44986</v>
      </c>
    </row>
    <row r="16" spans="2:8" s="10" customFormat="1" ht="135">
      <c r="B16" s="5">
        <v>11</v>
      </c>
      <c r="C16" s="8" t="str">
        <f>IF('Planilha de Gestão de Riscos'!C19=0,"",'Planilha de Gestão de Riscos'!C19)</f>
        <v>Efetuar, periodicamente, o levantamento das necessidades de reparos de pontos lógicos já instalados e com problemas de funcionamento.</v>
      </c>
      <c r="D16" s="8" t="str">
        <f>IF('Planilha de Gestão de Riscos'!E19=0,"",'Planilha de Gestão de Riscos'!E19)</f>
        <v xml:space="preserve">
Ocorrência de imprevistos na rotina laboral que podem refletir no retardamento da execução da ação.
</v>
      </c>
      <c r="E16" s="8" t="str">
        <f>IF('Planilha de Gestão de Riscos'!L19=0,"",'Planilha de Gestão de Riscos'!L19)</f>
        <v>Risco Médio</v>
      </c>
      <c r="F16" s="8" t="str">
        <f>IF('Planilha de Gestão de Riscos'!T19=0,"",'Planilha de Gestão de Riscos'!T19)</f>
        <v xml:space="preserve">1- Apoio dos gestores do ITEC na priorização das ações táticas da Divisão de Informática junto às faculdades e programas de pós-graduação; 2- Oferta de condições estruturais e tecnológicas para a realização das ações táticas da Divisão de informática.
</v>
      </c>
      <c r="G16" s="8" t="str">
        <f>IF('Planilha de Gestão de Riscos'!U19=0,"",'Planilha de Gestão de Riscos'!U19)</f>
        <v xml:space="preserve">Divisão de Informática </v>
      </c>
      <c r="H16" s="71">
        <f>IF('Planilha de Gestão de Riscos'!V19=0,"",'Planilha de Gestão de Riscos'!V19)</f>
        <v>45108</v>
      </c>
    </row>
    <row r="17" spans="2:8" s="10" customFormat="1" ht="150">
      <c r="B17" s="5">
        <v>12</v>
      </c>
      <c r="C17" s="8" t="str">
        <f>IF('Planilha de Gestão de Riscos'!C20=0,"",'Planilha de Gestão de Riscos'!C20)</f>
        <v>Efetuar, preiodicamente, o levantamento das necessidades, para a aquisição de equipamentos de TI (switches, cabos de rede, conectores RJ-45, etc) pela empresa terceirizada. Implementar um sistema de controle de estoque no almoxarifado da Divisão de Informática.</v>
      </c>
      <c r="D17" s="8" t="str">
        <f>IF('Planilha de Gestão de Riscos'!E20=0,"",'Planilha de Gestão de Riscos'!E20)</f>
        <v xml:space="preserve">Ocorrência de imprevistos na rotina laboral que podem refletir no retardamento da execução da ação.
</v>
      </c>
      <c r="E17" s="8" t="str">
        <f>IF('Planilha de Gestão de Riscos'!L20=0,"",'Planilha de Gestão de Riscos'!L20)</f>
        <v>Risco Médio</v>
      </c>
      <c r="F17" s="8" t="str">
        <f>IF('Planilha de Gestão de Riscos'!T20=0,"",'Planilha de Gestão de Riscos'!T20)</f>
        <v xml:space="preserve">1- Apoio dos gestores do ITEC na priorização das ações táticas junto às faculdades e programas de pós-graduação; 2 - Oferta de condições estruturais e tecnológicas para a realização das ações táticas da Divisão de informática.
</v>
      </c>
      <c r="G17" s="8" t="str">
        <f>IF('Planilha de Gestão de Riscos'!U20=0,"",'Planilha de Gestão de Riscos'!U20)</f>
        <v xml:space="preserve">Divisão de Informática </v>
      </c>
      <c r="H17" s="71">
        <f>IF('Planilha de Gestão de Riscos'!V20=0,"",'Planilha de Gestão de Riscos'!V20)</f>
        <v>44896</v>
      </c>
    </row>
    <row r="18" spans="2:8" s="10" customFormat="1" ht="120">
      <c r="B18" s="5">
        <v>13</v>
      </c>
      <c r="C18" s="8" t="str">
        <f>IF('Planilha de Gestão de Riscos'!C21=0,"",'Planilha de Gestão de Riscos'!C21)</f>
        <v>Implementar ferramentas e protocolos para melhorar o gerenciamento das chamadas SAGITTA, entre os setores de Suporte Computacional, Infraestrutura de Redes e Desenvolvimento WEB.</v>
      </c>
      <c r="D18" s="8" t="str">
        <f>IF('Planilha de Gestão de Riscos'!E21=0,"",'Planilha de Gestão de Riscos'!E21)</f>
        <v xml:space="preserve">Ocorrência de imprevistos na rotina laboral que podem refletir no retardamento da execução da ação.
</v>
      </c>
      <c r="E18" s="8" t="str">
        <f>IF('Planilha de Gestão de Riscos'!L21=0,"",'Planilha de Gestão de Riscos'!L21)</f>
        <v>Risco Baixo</v>
      </c>
      <c r="F18" s="8" t="str">
        <f>IF('Planilha de Gestão de Riscos'!T21=0,"",'Planilha de Gestão de Riscos'!T21)</f>
        <v xml:space="preserve">1- Apoio dos gestores do ITEC na priorização das ações táticas junto às faculdades e programas de pós-graduação; 2- Oferta de condições estruturais e tecnológicas para a realização das ações táticas da Divisão de informática.
</v>
      </c>
      <c r="G18" s="8" t="str">
        <f>IF('Planilha de Gestão de Riscos'!U21=0,"",'Planilha de Gestão de Riscos'!U21)</f>
        <v xml:space="preserve">Divisão de Informática </v>
      </c>
      <c r="H18" s="71">
        <f>IF('Planilha de Gestão de Riscos'!V21=0,"",'Planilha de Gestão de Riscos'!V21)</f>
        <v>45170</v>
      </c>
    </row>
    <row r="19" spans="2:8" s="10" customFormat="1" ht="120">
      <c r="B19" s="5">
        <v>14</v>
      </c>
      <c r="C19" s="8" t="str">
        <f>IF('Planilha de Gestão de Riscos'!C22=0,"",'Planilha de Gestão de Riscos'!C22)</f>
        <v>Elaboração de um controle orçamentário para a unidade, que permita a identificação e classificação das despesas orçamentárias executadas a partir das ações alocadas no PGO</v>
      </c>
      <c r="D19" s="8" t="str">
        <f>IF('Planilha de Gestão de Riscos'!E22=0,"",'Planilha de Gestão de Riscos'!E22)</f>
        <v xml:space="preserve">Surgimento de atividades não previstas.
</v>
      </c>
      <c r="E19" s="8" t="str">
        <f>IF('Planilha de Gestão de Riscos'!L22=0,"",'Planilha de Gestão de Riscos'!L22)</f>
        <v>Risco Baixo</v>
      </c>
      <c r="F19" s="8" t="str">
        <f>IF('Planilha de Gestão de Riscos'!T22=0,"",'Planilha de Gestão de Riscos'!T22)</f>
        <v>1- Participação em eventos de aprendizagem voltados para a contrução de controle e relatórios gerenciais;
2- Agendamento de tempo para discussão sobre a iniciativa tática;
3- Apoio da direção em relação à priorização da iniativa tática.</v>
      </c>
      <c r="G19" s="8" t="str">
        <f>IF('Planilha de Gestão de Riscos'!U22=0,"",'Planilha de Gestão de Riscos'!U22)</f>
        <v>Coordenadoria de Gestão, Planejamento e Avaliação - CPGA</v>
      </c>
      <c r="H19" s="71">
        <f>IF('Planilha de Gestão de Riscos'!V22=0,"",'Planilha de Gestão de Riscos'!V22)</f>
        <v>45139</v>
      </c>
    </row>
    <row r="20" spans="2:8" s="10" customFormat="1">
      <c r="B20" s="5">
        <v>15</v>
      </c>
      <c r="C20" s="8" t="str">
        <f>IF('Planilha de Gestão de Riscos'!C23=0,"",'Planilha de Gestão de Riscos'!C23)</f>
        <v/>
      </c>
      <c r="D20" s="8" t="str">
        <f>IF('Planilha de Gestão de Riscos'!E23=0,"",'Planilha de Gestão de Riscos'!E23)</f>
        <v/>
      </c>
      <c r="E20" s="8" t="str">
        <f>IF('Planilha de Gestão de Riscos'!L23=0,"",'Planilha de Gestão de Riscos'!L23)</f>
        <v/>
      </c>
      <c r="F20" s="8" t="str">
        <f>IF('Planilha de Gestão de Riscos'!T23=0,"",'Planilha de Gestão de Riscos'!T23)</f>
        <v/>
      </c>
      <c r="G20" s="8" t="str">
        <f>IF('Planilha de Gestão de Riscos'!U23=0,"",'Planilha de Gestão de Riscos'!U23)</f>
        <v/>
      </c>
      <c r="H20" s="71" t="str">
        <f>IF('Planilha de Gestão de Riscos'!V23=0,"",'Planilha de Gestão de Riscos'!V23)</f>
        <v/>
      </c>
    </row>
    <row r="21" spans="2:8" s="10" customFormat="1">
      <c r="B21" s="5">
        <v>16</v>
      </c>
      <c r="C21" s="8" t="str">
        <f>IF('Planilha de Gestão de Riscos'!C24=0,"",'Planilha de Gestão de Riscos'!C24)</f>
        <v/>
      </c>
      <c r="D21" s="8" t="str">
        <f>IF('Planilha de Gestão de Riscos'!E24=0,"",'Planilha de Gestão de Riscos'!E24)</f>
        <v/>
      </c>
      <c r="E21" s="8" t="str">
        <f>IF('Planilha de Gestão de Riscos'!L24=0,"",'Planilha de Gestão de Riscos'!L24)</f>
        <v/>
      </c>
      <c r="F21" s="8" t="str">
        <f>IF('Planilha de Gestão de Riscos'!T24=0,"",'Planilha de Gestão de Riscos'!T24)</f>
        <v/>
      </c>
      <c r="G21" s="8" t="str">
        <f>IF('Planilha de Gestão de Riscos'!U24=0,"",'Planilha de Gestão de Riscos'!U24)</f>
        <v/>
      </c>
      <c r="H21" s="71" t="str">
        <f>IF('Planilha de Gestão de Riscos'!V24=0,"",'Planilha de Gestão de Riscos'!V24)</f>
        <v/>
      </c>
    </row>
    <row r="22" spans="2:8" s="10" customFormat="1">
      <c r="B22" s="5">
        <v>17</v>
      </c>
      <c r="C22" s="8" t="str">
        <f>IF('Planilha de Gestão de Riscos'!C25=0,"",'Planilha de Gestão de Riscos'!C25)</f>
        <v/>
      </c>
      <c r="D22" s="8" t="str">
        <f>IF('Planilha de Gestão de Riscos'!E25=0,"",'Planilha de Gestão de Riscos'!E25)</f>
        <v/>
      </c>
      <c r="E22" s="8" t="str">
        <f>IF('Planilha de Gestão de Riscos'!L25=0,"",'Planilha de Gestão de Riscos'!L25)</f>
        <v/>
      </c>
      <c r="F22" s="8" t="str">
        <f>IF('Planilha de Gestão de Riscos'!T25=0,"",'Planilha de Gestão de Riscos'!T25)</f>
        <v/>
      </c>
      <c r="G22" s="8" t="str">
        <f>IF('Planilha de Gestão de Riscos'!U25=0,"",'Planilha de Gestão de Riscos'!U25)</f>
        <v/>
      </c>
      <c r="H22" s="71" t="str">
        <f>IF('Planilha de Gestão de Riscos'!V25=0,"",'Planilha de Gestão de Riscos'!V25)</f>
        <v/>
      </c>
    </row>
    <row r="23" spans="2:8" s="10" customFormat="1">
      <c r="B23" s="5">
        <v>18</v>
      </c>
      <c r="C23" s="8" t="str">
        <f>IF('Planilha de Gestão de Riscos'!C26=0,"",'Planilha de Gestão de Riscos'!C26)</f>
        <v/>
      </c>
      <c r="D23" s="8" t="str">
        <f>IF('Planilha de Gestão de Riscos'!E26=0,"",'Planilha de Gestão de Riscos'!E26)</f>
        <v/>
      </c>
      <c r="E23" s="8" t="str">
        <f>IF('Planilha de Gestão de Riscos'!L26=0,"",'Planilha de Gestão de Riscos'!L26)</f>
        <v/>
      </c>
      <c r="F23" s="8" t="str">
        <f>IF('Planilha de Gestão de Riscos'!T26=0,"",'Planilha de Gestão de Riscos'!T26)</f>
        <v/>
      </c>
      <c r="G23" s="8" t="str">
        <f>IF('Planilha de Gestão de Riscos'!U26=0,"",'Planilha de Gestão de Riscos'!U26)</f>
        <v/>
      </c>
      <c r="H23" s="71" t="str">
        <f>IF('Planilha de Gestão de Riscos'!V26=0,"",'Planilha de Gestão de Riscos'!V26)</f>
        <v/>
      </c>
    </row>
    <row r="24" spans="2:8" s="10" customFormat="1">
      <c r="B24" s="5">
        <v>19</v>
      </c>
      <c r="C24" s="8" t="str">
        <f>IF('Planilha de Gestão de Riscos'!C27=0,"",'Planilha de Gestão de Riscos'!C27)</f>
        <v/>
      </c>
      <c r="D24" s="8" t="str">
        <f>IF('Planilha de Gestão de Riscos'!E27=0,"",'Planilha de Gestão de Riscos'!E27)</f>
        <v/>
      </c>
      <c r="E24" s="8" t="str">
        <f>IF('Planilha de Gestão de Riscos'!L27=0,"",'Planilha de Gestão de Riscos'!L27)</f>
        <v/>
      </c>
      <c r="F24" s="8" t="str">
        <f>IF('Planilha de Gestão de Riscos'!T27=0,"",'Planilha de Gestão de Riscos'!T27)</f>
        <v/>
      </c>
      <c r="G24" s="8" t="str">
        <f>IF('Planilha de Gestão de Riscos'!U27=0,"",'Planilha de Gestão de Riscos'!U27)</f>
        <v/>
      </c>
      <c r="H24" s="71" t="str">
        <f>IF('Planilha de Gestão de Riscos'!V27=0,"",'Planilha de Gestão de Riscos'!V27)</f>
        <v/>
      </c>
    </row>
    <row r="25" spans="2:8" s="10" customFormat="1">
      <c r="B25" s="5">
        <v>20</v>
      </c>
      <c r="C25" s="8" t="str">
        <f>IF('Planilha de Gestão de Riscos'!C28=0,"",'Planilha de Gestão de Riscos'!C28)</f>
        <v/>
      </c>
      <c r="D25" s="8" t="str">
        <f>IF('Planilha de Gestão de Riscos'!E28=0,"",'Planilha de Gestão de Riscos'!E28)</f>
        <v/>
      </c>
      <c r="E25" s="8" t="str">
        <f>IF('Planilha de Gestão de Riscos'!L28=0,"",'Planilha de Gestão de Riscos'!L28)</f>
        <v/>
      </c>
      <c r="F25" s="8" t="str">
        <f>IF('Planilha de Gestão de Riscos'!T28=0,"",'Planilha de Gestão de Riscos'!T28)</f>
        <v/>
      </c>
      <c r="G25" s="8" t="str">
        <f>IF('Planilha de Gestão de Riscos'!U28=0,"",'Planilha de Gestão de Riscos'!U28)</f>
        <v/>
      </c>
      <c r="H25" s="71" t="str">
        <f>IF('Planilha de Gestão de Riscos'!V28=0,"",'Planilha de Gestão de Riscos'!V28)</f>
        <v/>
      </c>
    </row>
    <row r="26" spans="2:8" s="10" customFormat="1">
      <c r="B26" s="5">
        <v>21</v>
      </c>
      <c r="C26" s="8" t="str">
        <f>IF('Planilha de Gestão de Riscos'!C29=0,"",'Planilha de Gestão de Riscos'!C29)</f>
        <v/>
      </c>
      <c r="D26" s="8" t="str">
        <f>IF('Planilha de Gestão de Riscos'!E29=0,"",'Planilha de Gestão de Riscos'!E29)</f>
        <v/>
      </c>
      <c r="E26" s="8" t="str">
        <f>IF('Planilha de Gestão de Riscos'!L29=0,"",'Planilha de Gestão de Riscos'!L29)</f>
        <v/>
      </c>
      <c r="F26" s="8" t="str">
        <f>IF('Planilha de Gestão de Riscos'!T29=0,"",'Planilha de Gestão de Riscos'!T29)</f>
        <v/>
      </c>
      <c r="G26" s="8" t="str">
        <f>IF('Planilha de Gestão de Riscos'!U29=0,"",'Planilha de Gestão de Riscos'!U29)</f>
        <v/>
      </c>
      <c r="H26" s="71" t="str">
        <f>IF('Planilha de Gestão de Riscos'!V29=0,"",'Planilha de Gestão de Riscos'!V29)</f>
        <v/>
      </c>
    </row>
    <row r="27" spans="2:8" s="10" customFormat="1">
      <c r="B27" s="5">
        <v>22</v>
      </c>
      <c r="C27" s="8" t="str">
        <f>IF('Planilha de Gestão de Riscos'!C30=0,"",'Planilha de Gestão de Riscos'!C30)</f>
        <v/>
      </c>
      <c r="D27" s="8" t="str">
        <f>IF('Planilha de Gestão de Riscos'!E30=0,"",'Planilha de Gestão de Riscos'!E30)</f>
        <v/>
      </c>
      <c r="E27" s="8" t="str">
        <f>IF('Planilha de Gestão de Riscos'!L30=0,"",'Planilha de Gestão de Riscos'!L30)</f>
        <v/>
      </c>
      <c r="F27" s="8" t="str">
        <f>IF('Planilha de Gestão de Riscos'!T30=0,"",'Planilha de Gestão de Riscos'!T30)</f>
        <v/>
      </c>
      <c r="G27" s="8" t="str">
        <f>IF('Planilha de Gestão de Riscos'!U30=0,"",'Planilha de Gestão de Riscos'!U30)</f>
        <v/>
      </c>
      <c r="H27" s="71" t="str">
        <f>IF('Planilha de Gestão de Riscos'!V30=0,"",'Planilha de Gestão de Riscos'!V30)</f>
        <v/>
      </c>
    </row>
    <row r="28" spans="2:8" s="10" customFormat="1">
      <c r="B28" s="5">
        <v>23</v>
      </c>
      <c r="C28" s="8" t="str">
        <f>IF('Planilha de Gestão de Riscos'!C31=0,"",'Planilha de Gestão de Riscos'!C31)</f>
        <v/>
      </c>
      <c r="D28" s="8" t="str">
        <f>IF('Planilha de Gestão de Riscos'!E31=0,"",'Planilha de Gestão de Riscos'!E31)</f>
        <v/>
      </c>
      <c r="E28" s="8" t="str">
        <f>IF('Planilha de Gestão de Riscos'!L31=0,"",'Planilha de Gestão de Riscos'!L31)</f>
        <v/>
      </c>
      <c r="F28" s="8" t="str">
        <f>IF('Planilha de Gestão de Riscos'!T31=0,"",'Planilha de Gestão de Riscos'!T31)</f>
        <v/>
      </c>
      <c r="G28" s="8" t="str">
        <f>IF('Planilha de Gestão de Riscos'!U31=0,"",'Planilha de Gestão de Riscos'!U31)</f>
        <v/>
      </c>
      <c r="H28" s="71" t="str">
        <f>IF('Planilha de Gestão de Riscos'!V31=0,"",'Planilha de Gestão de Riscos'!V31)</f>
        <v/>
      </c>
    </row>
    <row r="29" spans="2:8" s="10" customFormat="1">
      <c r="B29" s="5">
        <v>24</v>
      </c>
      <c r="C29" s="8" t="str">
        <f>IF('Planilha de Gestão de Riscos'!C32=0,"",'Planilha de Gestão de Riscos'!C32)</f>
        <v/>
      </c>
      <c r="D29" s="8" t="str">
        <f>IF('Planilha de Gestão de Riscos'!E32=0,"",'Planilha de Gestão de Riscos'!E32)</f>
        <v/>
      </c>
      <c r="E29" s="8" t="str">
        <f>IF('Planilha de Gestão de Riscos'!L32=0,"",'Planilha de Gestão de Riscos'!L32)</f>
        <v/>
      </c>
      <c r="F29" s="8" t="str">
        <f>IF('Planilha de Gestão de Riscos'!T32=0,"",'Planilha de Gestão de Riscos'!T32)</f>
        <v/>
      </c>
      <c r="G29" s="8" t="str">
        <f>IF('Planilha de Gestão de Riscos'!U32=0,"",'Planilha de Gestão de Riscos'!U32)</f>
        <v/>
      </c>
      <c r="H29" s="71" t="str">
        <f>IF('Planilha de Gestão de Riscos'!V32=0,"",'Planilha de Gestão de Riscos'!V32)</f>
        <v/>
      </c>
    </row>
    <row r="30" spans="2:8" s="10" customFormat="1">
      <c r="B30" s="5">
        <v>25</v>
      </c>
      <c r="C30" s="8" t="str">
        <f>IF('Planilha de Gestão de Riscos'!C33=0,"",'Planilha de Gestão de Riscos'!C33)</f>
        <v/>
      </c>
      <c r="D30" s="8" t="str">
        <f>IF('Planilha de Gestão de Riscos'!E33=0,"",'Planilha de Gestão de Riscos'!E33)</f>
        <v/>
      </c>
      <c r="E30" s="8" t="str">
        <f>IF('Planilha de Gestão de Riscos'!L33=0,"",'Planilha de Gestão de Riscos'!L33)</f>
        <v/>
      </c>
      <c r="F30" s="8" t="str">
        <f>IF('Planilha de Gestão de Riscos'!T33=0,"",'Planilha de Gestão de Riscos'!T33)</f>
        <v/>
      </c>
      <c r="G30" s="8" t="str">
        <f>IF('Planilha de Gestão de Riscos'!U33=0,"",'Planilha de Gestão de Riscos'!U33)</f>
        <v/>
      </c>
      <c r="H30" s="71" t="str">
        <f>IF('Planilha de Gestão de Riscos'!V33=0,"",'Planilha de Gestão de Riscos'!V33)</f>
        <v/>
      </c>
    </row>
    <row r="31" spans="2:8" s="10" customFormat="1">
      <c r="B31" s="5">
        <v>26</v>
      </c>
      <c r="C31" s="8" t="str">
        <f>IF('Planilha de Gestão de Riscos'!C34=0,"",'Planilha de Gestão de Riscos'!C34)</f>
        <v/>
      </c>
      <c r="D31" s="8" t="str">
        <f>IF('Planilha de Gestão de Riscos'!E34=0,"",'Planilha de Gestão de Riscos'!E34)</f>
        <v/>
      </c>
      <c r="E31" s="8" t="str">
        <f>IF('Planilha de Gestão de Riscos'!L34=0,"",'Planilha de Gestão de Riscos'!L34)</f>
        <v/>
      </c>
      <c r="F31" s="8" t="str">
        <f>IF('Planilha de Gestão de Riscos'!T34=0,"",'Planilha de Gestão de Riscos'!T34)</f>
        <v/>
      </c>
      <c r="G31" s="8" t="str">
        <f>IF('Planilha de Gestão de Riscos'!U34=0,"",'Planilha de Gestão de Riscos'!U34)</f>
        <v/>
      </c>
      <c r="H31" s="71" t="str">
        <f>IF('Planilha de Gestão de Riscos'!V34=0,"",'Planilha de Gestão de Riscos'!V34)</f>
        <v/>
      </c>
    </row>
    <row r="32" spans="2:8" s="10" customFormat="1">
      <c r="B32" s="5">
        <v>27</v>
      </c>
      <c r="C32" s="8" t="str">
        <f>IF('Planilha de Gestão de Riscos'!C35=0,"",'Planilha de Gestão de Riscos'!C35)</f>
        <v/>
      </c>
      <c r="D32" s="8" t="str">
        <f>IF('Planilha de Gestão de Riscos'!E35=0,"",'Planilha de Gestão de Riscos'!E35)</f>
        <v/>
      </c>
      <c r="E32" s="8" t="str">
        <f>IF('Planilha de Gestão de Riscos'!L35=0,"",'Planilha de Gestão de Riscos'!L35)</f>
        <v/>
      </c>
      <c r="F32" s="8" t="str">
        <f>IF('Planilha de Gestão de Riscos'!T35=0,"",'Planilha de Gestão de Riscos'!T35)</f>
        <v/>
      </c>
      <c r="G32" s="8" t="str">
        <f>IF('Planilha de Gestão de Riscos'!U35=0,"",'Planilha de Gestão de Riscos'!U35)</f>
        <v/>
      </c>
      <c r="H32" s="71" t="str">
        <f>IF('Planilha de Gestão de Riscos'!V35=0,"",'Planilha de Gestão de Riscos'!V35)</f>
        <v/>
      </c>
    </row>
    <row r="33" spans="2:8" s="10" customFormat="1">
      <c r="B33" s="5">
        <v>28</v>
      </c>
      <c r="C33" s="8" t="str">
        <f>IF('Planilha de Gestão de Riscos'!C36=0,"",'Planilha de Gestão de Riscos'!C36)</f>
        <v/>
      </c>
      <c r="D33" s="8" t="str">
        <f>IF('Planilha de Gestão de Riscos'!E36=0,"",'Planilha de Gestão de Riscos'!E36)</f>
        <v/>
      </c>
      <c r="E33" s="8" t="str">
        <f>IF('Planilha de Gestão de Riscos'!L36=0,"",'Planilha de Gestão de Riscos'!L36)</f>
        <v/>
      </c>
      <c r="F33" s="8" t="str">
        <f>IF('Planilha de Gestão de Riscos'!T36=0,"",'Planilha de Gestão de Riscos'!T36)</f>
        <v/>
      </c>
      <c r="G33" s="8" t="str">
        <f>IF('Planilha de Gestão de Riscos'!U36=0,"",'Planilha de Gestão de Riscos'!U36)</f>
        <v/>
      </c>
      <c r="H33" s="71" t="str">
        <f>IF('Planilha de Gestão de Riscos'!V36=0,"",'Planilha de Gestão de Riscos'!V36)</f>
        <v/>
      </c>
    </row>
    <row r="34" spans="2:8" s="10" customFormat="1">
      <c r="B34" s="5">
        <v>29</v>
      </c>
      <c r="C34" s="8" t="str">
        <f>IF('Planilha de Gestão de Riscos'!C37=0,"",'Planilha de Gestão de Riscos'!C37)</f>
        <v/>
      </c>
      <c r="D34" s="8" t="str">
        <f>IF('Planilha de Gestão de Riscos'!E37=0,"",'Planilha de Gestão de Riscos'!E37)</f>
        <v/>
      </c>
      <c r="E34" s="8" t="str">
        <f>IF('Planilha de Gestão de Riscos'!L37=0,"",'Planilha de Gestão de Riscos'!L37)</f>
        <v/>
      </c>
      <c r="F34" s="8" t="str">
        <f>IF('Planilha de Gestão de Riscos'!T37=0,"",'Planilha de Gestão de Riscos'!T37)</f>
        <v/>
      </c>
      <c r="G34" s="8" t="str">
        <f>IF('Planilha de Gestão de Riscos'!U37=0,"",'Planilha de Gestão de Riscos'!U37)</f>
        <v/>
      </c>
      <c r="H34" s="71" t="str">
        <f>IF('Planilha de Gestão de Riscos'!V37=0,"",'Planilha de Gestão de Riscos'!V37)</f>
        <v/>
      </c>
    </row>
    <row r="35" spans="2:8" s="10" customFormat="1">
      <c r="B35" s="5">
        <v>30</v>
      </c>
      <c r="C35" s="8" t="str">
        <f>IF('Planilha de Gestão de Riscos'!C38=0,"",'Planilha de Gestão de Riscos'!C38)</f>
        <v/>
      </c>
      <c r="D35" s="8" t="str">
        <f>IF('Planilha de Gestão de Riscos'!E38=0,"",'Planilha de Gestão de Riscos'!E38)</f>
        <v/>
      </c>
      <c r="E35" s="8" t="str">
        <f>IF('Planilha de Gestão de Riscos'!L38=0,"",'Planilha de Gestão de Riscos'!L38)</f>
        <v/>
      </c>
      <c r="F35" s="8" t="str">
        <f>IF('Planilha de Gestão de Riscos'!T38=0,"",'Planilha de Gestão de Riscos'!T38)</f>
        <v/>
      </c>
      <c r="G35" s="8" t="str">
        <f>IF('Planilha de Gestão de Riscos'!U38=0,"",'Planilha de Gestão de Riscos'!U38)</f>
        <v/>
      </c>
      <c r="H35" s="71" t="str">
        <f>IF('Planilha de Gestão de Riscos'!V38=0,"",'Planilha de Gestão de Riscos'!V38)</f>
        <v/>
      </c>
    </row>
    <row r="36" spans="2:8" s="10" customFormat="1">
      <c r="B36" s="5">
        <v>31</v>
      </c>
      <c r="C36" s="8" t="str">
        <f>IF('Planilha de Gestão de Riscos'!C39=0,"",'Planilha de Gestão de Riscos'!C39)</f>
        <v/>
      </c>
      <c r="D36" s="8" t="str">
        <f>IF('Planilha de Gestão de Riscos'!E39=0,"",'Planilha de Gestão de Riscos'!E39)</f>
        <v/>
      </c>
      <c r="E36" s="8" t="str">
        <f>IF('Planilha de Gestão de Riscos'!L39=0,"",'Planilha de Gestão de Riscos'!L39)</f>
        <v/>
      </c>
      <c r="F36" s="8" t="str">
        <f>IF('Planilha de Gestão de Riscos'!T39=0,"",'Planilha de Gestão de Riscos'!T39)</f>
        <v/>
      </c>
      <c r="G36" s="8" t="str">
        <f>IF('Planilha de Gestão de Riscos'!U39=0,"",'Planilha de Gestão de Riscos'!U39)</f>
        <v/>
      </c>
      <c r="H36" s="71" t="str">
        <f>IF('Planilha de Gestão de Riscos'!V39=0,"",'Planilha de Gestão de Riscos'!V39)</f>
        <v/>
      </c>
    </row>
    <row r="37" spans="2:8" s="10" customFormat="1">
      <c r="B37" s="5">
        <v>32</v>
      </c>
      <c r="C37" s="8" t="str">
        <f>IF('Planilha de Gestão de Riscos'!C40=0,"",'Planilha de Gestão de Riscos'!C40)</f>
        <v/>
      </c>
      <c r="D37" s="8" t="str">
        <f>IF('Planilha de Gestão de Riscos'!E40=0,"",'Planilha de Gestão de Riscos'!E40)</f>
        <v/>
      </c>
      <c r="E37" s="8" t="str">
        <f>IF('Planilha de Gestão de Riscos'!L40=0,"",'Planilha de Gestão de Riscos'!L40)</f>
        <v/>
      </c>
      <c r="F37" s="8" t="str">
        <f>IF('Planilha de Gestão de Riscos'!T40=0,"",'Planilha de Gestão de Riscos'!T40)</f>
        <v/>
      </c>
      <c r="G37" s="8" t="str">
        <f>IF('Planilha de Gestão de Riscos'!U40=0,"",'Planilha de Gestão de Riscos'!U40)</f>
        <v/>
      </c>
      <c r="H37" s="71" t="str">
        <f>IF('Planilha de Gestão de Riscos'!V40=0,"",'Planilha de Gestão de Riscos'!V40)</f>
        <v/>
      </c>
    </row>
    <row r="38" spans="2:8" s="10" customFormat="1">
      <c r="B38" s="5">
        <v>33</v>
      </c>
      <c r="C38" s="8" t="str">
        <f>IF('Planilha de Gestão de Riscos'!C41=0,"",'Planilha de Gestão de Riscos'!C41)</f>
        <v/>
      </c>
      <c r="D38" s="8" t="str">
        <f>IF('Planilha de Gestão de Riscos'!E41=0,"",'Planilha de Gestão de Riscos'!E41)</f>
        <v/>
      </c>
      <c r="E38" s="8" t="str">
        <f>IF('Planilha de Gestão de Riscos'!L41=0,"",'Planilha de Gestão de Riscos'!L41)</f>
        <v/>
      </c>
      <c r="F38" s="8" t="str">
        <f>IF('Planilha de Gestão de Riscos'!T41=0,"",'Planilha de Gestão de Riscos'!T41)</f>
        <v/>
      </c>
      <c r="G38" s="8" t="str">
        <f>IF('Planilha de Gestão de Riscos'!U41=0,"",'Planilha de Gestão de Riscos'!U41)</f>
        <v/>
      </c>
      <c r="H38" s="71" t="str">
        <f>IF('Planilha de Gestão de Riscos'!V41=0,"",'Planilha de Gestão de Riscos'!V41)</f>
        <v/>
      </c>
    </row>
    <row r="39" spans="2:8" s="10" customFormat="1">
      <c r="B39" s="5">
        <v>34</v>
      </c>
      <c r="C39" s="8" t="str">
        <f>IF('Planilha de Gestão de Riscos'!C42=0,"",'Planilha de Gestão de Riscos'!C42)</f>
        <v/>
      </c>
      <c r="D39" s="8" t="str">
        <f>IF('Planilha de Gestão de Riscos'!E42=0,"",'Planilha de Gestão de Riscos'!E42)</f>
        <v/>
      </c>
      <c r="E39" s="8" t="str">
        <f>IF('Planilha de Gestão de Riscos'!L42=0,"",'Planilha de Gestão de Riscos'!L42)</f>
        <v/>
      </c>
      <c r="F39" s="8" t="str">
        <f>IF('Planilha de Gestão de Riscos'!T42=0,"",'Planilha de Gestão de Riscos'!T42)</f>
        <v/>
      </c>
      <c r="G39" s="8" t="str">
        <f>IF('Planilha de Gestão de Riscos'!U42=0,"",'Planilha de Gestão de Riscos'!U42)</f>
        <v/>
      </c>
      <c r="H39" s="71" t="str">
        <f>IF('Planilha de Gestão de Riscos'!V42=0,"",'Planilha de Gestão de Riscos'!V42)</f>
        <v/>
      </c>
    </row>
    <row r="40" spans="2:8" s="10" customFormat="1">
      <c r="B40" s="5">
        <v>35</v>
      </c>
      <c r="C40" s="8" t="str">
        <f>IF('Planilha de Gestão de Riscos'!C43=0,"",'Planilha de Gestão de Riscos'!C43)</f>
        <v/>
      </c>
      <c r="D40" s="8" t="str">
        <f>IF('Planilha de Gestão de Riscos'!E43=0,"",'Planilha de Gestão de Riscos'!E43)</f>
        <v/>
      </c>
      <c r="E40" s="8" t="str">
        <f>IF('Planilha de Gestão de Riscos'!L43=0,"",'Planilha de Gestão de Riscos'!L43)</f>
        <v/>
      </c>
      <c r="F40" s="8" t="str">
        <f>IF('Planilha de Gestão de Riscos'!T43=0,"",'Planilha de Gestão de Riscos'!T43)</f>
        <v/>
      </c>
      <c r="G40" s="8" t="str">
        <f>IF('Planilha de Gestão de Riscos'!U43=0,"",'Planilha de Gestão de Riscos'!U43)</f>
        <v/>
      </c>
      <c r="H40" s="71" t="str">
        <f>IF('Planilha de Gestão de Riscos'!V43=0,"",'Planilha de Gestão de Riscos'!V43)</f>
        <v/>
      </c>
    </row>
    <row r="41" spans="2:8" s="10" customFormat="1">
      <c r="B41" s="5">
        <v>36</v>
      </c>
      <c r="C41" s="8" t="str">
        <f>IF('Planilha de Gestão de Riscos'!C44=0,"",'Planilha de Gestão de Riscos'!C44)</f>
        <v/>
      </c>
      <c r="D41" s="8" t="str">
        <f>IF('Planilha de Gestão de Riscos'!E44=0,"",'Planilha de Gestão de Riscos'!E44)</f>
        <v/>
      </c>
      <c r="E41" s="8" t="str">
        <f>IF('Planilha de Gestão de Riscos'!L44=0,"",'Planilha de Gestão de Riscos'!L44)</f>
        <v/>
      </c>
      <c r="F41" s="8" t="str">
        <f>IF('Planilha de Gestão de Riscos'!T44=0,"",'Planilha de Gestão de Riscos'!T44)</f>
        <v/>
      </c>
      <c r="G41" s="8" t="str">
        <f>IF('Planilha de Gestão de Riscos'!U44=0,"",'Planilha de Gestão de Riscos'!U44)</f>
        <v/>
      </c>
      <c r="H41" s="71" t="str">
        <f>IF('Planilha de Gestão de Riscos'!V44=0,"",'Planilha de Gestão de Riscos'!V44)</f>
        <v/>
      </c>
    </row>
    <row r="42" spans="2:8" s="10" customFormat="1">
      <c r="B42" s="5">
        <v>37</v>
      </c>
      <c r="C42" s="8" t="str">
        <f>IF('Planilha de Gestão de Riscos'!C45=0,"",'Planilha de Gestão de Riscos'!C45)</f>
        <v/>
      </c>
      <c r="D42" s="8" t="str">
        <f>IF('Planilha de Gestão de Riscos'!E45=0,"",'Planilha de Gestão de Riscos'!E45)</f>
        <v/>
      </c>
      <c r="E42" s="8" t="str">
        <f>IF('Planilha de Gestão de Riscos'!L45=0,"",'Planilha de Gestão de Riscos'!L45)</f>
        <v/>
      </c>
      <c r="F42" s="8" t="str">
        <f>IF('Planilha de Gestão de Riscos'!T45=0,"",'Planilha de Gestão de Riscos'!T45)</f>
        <v/>
      </c>
      <c r="G42" s="8" t="str">
        <f>IF('Planilha de Gestão de Riscos'!U45=0,"",'Planilha de Gestão de Riscos'!U45)</f>
        <v/>
      </c>
      <c r="H42" s="71" t="str">
        <f>IF('Planilha de Gestão de Riscos'!V45=0,"",'Planilha de Gestão de Riscos'!V45)</f>
        <v/>
      </c>
    </row>
    <row r="43" spans="2:8" s="10" customFormat="1">
      <c r="B43" s="5">
        <v>38</v>
      </c>
      <c r="C43" s="8" t="str">
        <f>IF('Planilha de Gestão de Riscos'!C46=0,"",'Planilha de Gestão de Riscos'!C46)</f>
        <v/>
      </c>
      <c r="D43" s="8" t="str">
        <f>IF('Planilha de Gestão de Riscos'!E46=0,"",'Planilha de Gestão de Riscos'!E46)</f>
        <v/>
      </c>
      <c r="E43" s="8" t="str">
        <f>IF('Planilha de Gestão de Riscos'!L46=0,"",'Planilha de Gestão de Riscos'!L46)</f>
        <v/>
      </c>
      <c r="F43" s="8" t="str">
        <f>IF('Planilha de Gestão de Riscos'!T46=0,"",'Planilha de Gestão de Riscos'!T46)</f>
        <v/>
      </c>
      <c r="G43" s="8" t="str">
        <f>IF('Planilha de Gestão de Riscos'!U46=0,"",'Planilha de Gestão de Riscos'!U46)</f>
        <v/>
      </c>
      <c r="H43" s="71" t="str">
        <f>IF('Planilha de Gestão de Riscos'!V46=0,"",'Planilha de Gestão de Riscos'!V46)</f>
        <v/>
      </c>
    </row>
    <row r="44" spans="2:8" s="10" customFormat="1">
      <c r="B44" s="5">
        <v>39</v>
      </c>
      <c r="C44" s="8" t="str">
        <f>IF('Planilha de Gestão de Riscos'!C47=0,"",'Planilha de Gestão de Riscos'!C47)</f>
        <v/>
      </c>
      <c r="D44" s="8" t="str">
        <f>IF('Planilha de Gestão de Riscos'!E47=0,"",'Planilha de Gestão de Riscos'!E47)</f>
        <v/>
      </c>
      <c r="E44" s="8" t="str">
        <f>IF('Planilha de Gestão de Riscos'!L47=0,"",'Planilha de Gestão de Riscos'!L47)</f>
        <v/>
      </c>
      <c r="F44" s="8" t="str">
        <f>IF('Planilha de Gestão de Riscos'!T47=0,"",'Planilha de Gestão de Riscos'!T47)</f>
        <v/>
      </c>
      <c r="G44" s="8" t="str">
        <f>IF('Planilha de Gestão de Riscos'!U47=0,"",'Planilha de Gestão de Riscos'!U47)</f>
        <v/>
      </c>
      <c r="H44" s="71" t="str">
        <f>IF('Planilha de Gestão de Riscos'!V47=0,"",'Planilha de Gestão de Riscos'!V47)</f>
        <v/>
      </c>
    </row>
    <row r="45" spans="2:8" s="10" customFormat="1">
      <c r="B45" s="5">
        <v>40</v>
      </c>
      <c r="C45" s="8" t="str">
        <f>IF('Planilha de Gestão de Riscos'!C48=0,"",'Planilha de Gestão de Riscos'!C48)</f>
        <v/>
      </c>
      <c r="D45" s="8" t="str">
        <f>IF('Planilha de Gestão de Riscos'!E48=0,"",'Planilha de Gestão de Riscos'!E48)</f>
        <v/>
      </c>
      <c r="E45" s="8" t="str">
        <f>IF('Planilha de Gestão de Riscos'!L48=0,"",'Planilha de Gestão de Riscos'!L48)</f>
        <v/>
      </c>
      <c r="F45" s="8" t="str">
        <f>IF('Planilha de Gestão de Riscos'!T48=0,"",'Planilha de Gestão de Riscos'!T48)</f>
        <v/>
      </c>
      <c r="G45" s="8" t="str">
        <f>IF('Planilha de Gestão de Riscos'!U48=0,"",'Planilha de Gestão de Riscos'!U48)</f>
        <v/>
      </c>
      <c r="H45" s="71" t="str">
        <f>IF('Planilha de Gestão de Riscos'!V48=0,"",'Planilha de Gestão de Riscos'!V48)</f>
        <v/>
      </c>
    </row>
    <row r="46" spans="2:8" s="10" customFormat="1">
      <c r="B46" s="5">
        <v>41</v>
      </c>
      <c r="C46" s="8" t="str">
        <f>IF('Planilha de Gestão de Riscos'!C49=0,"",'Planilha de Gestão de Riscos'!C49)</f>
        <v/>
      </c>
      <c r="D46" s="8" t="str">
        <f>IF('Planilha de Gestão de Riscos'!E49=0,"",'Planilha de Gestão de Riscos'!E49)</f>
        <v/>
      </c>
      <c r="E46" s="8" t="str">
        <f>IF('Planilha de Gestão de Riscos'!L49=0,"",'Planilha de Gestão de Riscos'!L49)</f>
        <v/>
      </c>
      <c r="F46" s="8" t="str">
        <f>IF('Planilha de Gestão de Riscos'!T49=0,"",'Planilha de Gestão de Riscos'!T49)</f>
        <v/>
      </c>
      <c r="G46" s="8" t="str">
        <f>IF('Planilha de Gestão de Riscos'!U49=0,"",'Planilha de Gestão de Riscos'!U49)</f>
        <v/>
      </c>
      <c r="H46" s="71" t="str">
        <f>IF('Planilha de Gestão de Riscos'!V49=0,"",'Planilha de Gestão de Riscos'!V49)</f>
        <v/>
      </c>
    </row>
    <row r="47" spans="2:8" s="10" customFormat="1">
      <c r="B47" s="5">
        <v>42</v>
      </c>
      <c r="C47" s="8" t="str">
        <f>IF('Planilha de Gestão de Riscos'!C50=0,"",'Planilha de Gestão de Riscos'!C50)</f>
        <v/>
      </c>
      <c r="D47" s="8" t="str">
        <f>IF('Planilha de Gestão de Riscos'!E50=0,"",'Planilha de Gestão de Riscos'!E50)</f>
        <v/>
      </c>
      <c r="E47" s="8" t="str">
        <f>IF('Planilha de Gestão de Riscos'!L50=0,"",'Planilha de Gestão de Riscos'!L50)</f>
        <v/>
      </c>
      <c r="F47" s="8" t="str">
        <f>IF('Planilha de Gestão de Riscos'!T50=0,"",'Planilha de Gestão de Riscos'!T50)</f>
        <v/>
      </c>
      <c r="G47" s="8" t="str">
        <f>IF('Planilha de Gestão de Riscos'!U50=0,"",'Planilha de Gestão de Riscos'!U50)</f>
        <v/>
      </c>
      <c r="H47" s="71" t="str">
        <f>IF('Planilha de Gestão de Riscos'!V50=0,"",'Planilha de Gestão de Riscos'!V50)</f>
        <v/>
      </c>
    </row>
    <row r="48" spans="2:8" s="10" customFormat="1">
      <c r="B48" s="5">
        <v>43</v>
      </c>
      <c r="C48" s="8" t="str">
        <f>IF('Planilha de Gestão de Riscos'!C51=0,"",'Planilha de Gestão de Riscos'!C51)</f>
        <v/>
      </c>
      <c r="D48" s="8" t="str">
        <f>IF('Planilha de Gestão de Riscos'!E51=0,"",'Planilha de Gestão de Riscos'!E51)</f>
        <v/>
      </c>
      <c r="E48" s="8" t="str">
        <f>IF('Planilha de Gestão de Riscos'!L51=0,"",'Planilha de Gestão de Riscos'!L51)</f>
        <v/>
      </c>
      <c r="F48" s="8" t="str">
        <f>IF('Planilha de Gestão de Riscos'!T51=0,"",'Planilha de Gestão de Riscos'!T51)</f>
        <v/>
      </c>
      <c r="G48" s="8" t="str">
        <f>IF('Planilha de Gestão de Riscos'!U51=0,"",'Planilha de Gestão de Riscos'!U51)</f>
        <v/>
      </c>
      <c r="H48" s="71" t="str">
        <f>IF('Planilha de Gestão de Riscos'!V51=0,"",'Planilha de Gestão de Riscos'!V51)</f>
        <v/>
      </c>
    </row>
    <row r="49" spans="2:8" s="10" customFormat="1">
      <c r="B49" s="5">
        <v>44</v>
      </c>
      <c r="C49" s="8" t="str">
        <f>IF('Planilha de Gestão de Riscos'!C52=0,"",'Planilha de Gestão de Riscos'!C52)</f>
        <v/>
      </c>
      <c r="D49" s="8" t="str">
        <f>IF('Planilha de Gestão de Riscos'!E52=0,"",'Planilha de Gestão de Riscos'!E52)</f>
        <v/>
      </c>
      <c r="E49" s="8" t="str">
        <f>IF('Planilha de Gestão de Riscos'!L52=0,"",'Planilha de Gestão de Riscos'!L52)</f>
        <v/>
      </c>
      <c r="F49" s="8" t="str">
        <f>IF('Planilha de Gestão de Riscos'!T52=0,"",'Planilha de Gestão de Riscos'!T52)</f>
        <v/>
      </c>
      <c r="G49" s="8" t="str">
        <f>IF('Planilha de Gestão de Riscos'!U52=0,"",'Planilha de Gestão de Riscos'!U52)</f>
        <v/>
      </c>
      <c r="H49" s="71" t="str">
        <f>IF('Planilha de Gestão de Riscos'!V52=0,"",'Planilha de Gestão de Riscos'!V52)</f>
        <v/>
      </c>
    </row>
    <row r="50" spans="2:8" s="10" customFormat="1">
      <c r="B50" s="5">
        <v>45</v>
      </c>
      <c r="C50" s="8" t="str">
        <f>IF('Planilha de Gestão de Riscos'!C53=0,"",'Planilha de Gestão de Riscos'!C53)</f>
        <v/>
      </c>
      <c r="D50" s="8" t="str">
        <f>IF('Planilha de Gestão de Riscos'!E53=0,"",'Planilha de Gestão de Riscos'!E53)</f>
        <v/>
      </c>
      <c r="E50" s="8" t="str">
        <f>IF('Planilha de Gestão de Riscos'!L53=0,"",'Planilha de Gestão de Riscos'!L53)</f>
        <v/>
      </c>
      <c r="F50" s="8" t="str">
        <f>IF('Planilha de Gestão de Riscos'!T53=0,"",'Planilha de Gestão de Riscos'!T53)</f>
        <v/>
      </c>
      <c r="G50" s="8" t="str">
        <f>IF('Planilha de Gestão de Riscos'!U53=0,"",'Planilha de Gestão de Riscos'!U53)</f>
        <v/>
      </c>
      <c r="H50" s="71" t="str">
        <f>IF('Planilha de Gestão de Riscos'!V53=0,"",'Planilha de Gestão de Riscos'!V53)</f>
        <v/>
      </c>
    </row>
    <row r="51" spans="2:8" s="10" customFormat="1">
      <c r="B51" s="5">
        <v>46</v>
      </c>
      <c r="C51" s="8" t="str">
        <f>IF('Planilha de Gestão de Riscos'!C54=0,"",'Planilha de Gestão de Riscos'!C54)</f>
        <v/>
      </c>
      <c r="D51" s="8" t="str">
        <f>IF('Planilha de Gestão de Riscos'!E54=0,"",'Planilha de Gestão de Riscos'!E54)</f>
        <v/>
      </c>
      <c r="E51" s="8" t="str">
        <f>IF('Planilha de Gestão de Riscos'!L54=0,"",'Planilha de Gestão de Riscos'!L54)</f>
        <v/>
      </c>
      <c r="F51" s="8" t="str">
        <f>IF('Planilha de Gestão de Riscos'!T54=0,"",'Planilha de Gestão de Riscos'!T54)</f>
        <v/>
      </c>
      <c r="G51" s="8" t="str">
        <f>IF('Planilha de Gestão de Riscos'!U54=0,"",'Planilha de Gestão de Riscos'!U54)</f>
        <v/>
      </c>
      <c r="H51" s="71" t="str">
        <f>IF('Planilha de Gestão de Riscos'!V54=0,"",'Planilha de Gestão de Riscos'!V54)</f>
        <v/>
      </c>
    </row>
    <row r="52" spans="2:8" s="10" customFormat="1">
      <c r="B52" s="5">
        <v>47</v>
      </c>
      <c r="C52" s="8" t="str">
        <f>IF('Planilha de Gestão de Riscos'!C55=0,"",'Planilha de Gestão de Riscos'!C55)</f>
        <v/>
      </c>
      <c r="D52" s="8" t="str">
        <f>IF('Planilha de Gestão de Riscos'!E55=0,"",'Planilha de Gestão de Riscos'!E55)</f>
        <v/>
      </c>
      <c r="E52" s="8" t="str">
        <f>IF('Planilha de Gestão de Riscos'!L55=0,"",'Planilha de Gestão de Riscos'!L55)</f>
        <v/>
      </c>
      <c r="F52" s="8" t="str">
        <f>IF('Planilha de Gestão de Riscos'!T55=0,"",'Planilha de Gestão de Riscos'!T55)</f>
        <v/>
      </c>
      <c r="G52" s="8" t="str">
        <f>IF('Planilha de Gestão de Riscos'!U55=0,"",'Planilha de Gestão de Riscos'!U55)</f>
        <v/>
      </c>
      <c r="H52" s="71" t="str">
        <f>IF('Planilha de Gestão de Riscos'!V55=0,"",'Planilha de Gestão de Riscos'!V55)</f>
        <v/>
      </c>
    </row>
    <row r="53" spans="2:8" s="10" customFormat="1">
      <c r="B53" s="5">
        <v>48</v>
      </c>
      <c r="C53" s="8" t="str">
        <f>IF('Planilha de Gestão de Riscos'!C56=0,"",'Planilha de Gestão de Riscos'!C56)</f>
        <v/>
      </c>
      <c r="D53" s="8" t="str">
        <f>IF('Planilha de Gestão de Riscos'!E56=0,"",'Planilha de Gestão de Riscos'!E56)</f>
        <v/>
      </c>
      <c r="E53" s="8" t="str">
        <f>IF('Planilha de Gestão de Riscos'!L56=0,"",'Planilha de Gestão de Riscos'!L56)</f>
        <v/>
      </c>
      <c r="F53" s="8" t="str">
        <f>IF('Planilha de Gestão de Riscos'!T56=0,"",'Planilha de Gestão de Riscos'!T56)</f>
        <v/>
      </c>
      <c r="G53" s="8" t="str">
        <f>IF('Planilha de Gestão de Riscos'!U56=0,"",'Planilha de Gestão de Riscos'!U56)</f>
        <v/>
      </c>
      <c r="H53" s="71" t="str">
        <f>IF('Planilha de Gestão de Riscos'!V56=0,"",'Planilha de Gestão de Riscos'!V56)</f>
        <v/>
      </c>
    </row>
    <row r="54" spans="2:8" s="10" customFormat="1">
      <c r="B54" s="5">
        <v>49</v>
      </c>
      <c r="C54" s="8" t="str">
        <f>IF('Planilha de Gestão de Riscos'!C57=0,"",'Planilha de Gestão de Riscos'!C57)</f>
        <v/>
      </c>
      <c r="D54" s="8" t="str">
        <f>IF('Planilha de Gestão de Riscos'!E57=0,"",'Planilha de Gestão de Riscos'!E57)</f>
        <v/>
      </c>
      <c r="E54" s="8" t="str">
        <f>IF('Planilha de Gestão de Riscos'!L57=0,"",'Planilha de Gestão de Riscos'!L57)</f>
        <v/>
      </c>
      <c r="F54" s="8" t="str">
        <f>IF('Planilha de Gestão de Riscos'!T57=0,"",'Planilha de Gestão de Riscos'!T57)</f>
        <v/>
      </c>
      <c r="G54" s="8" t="str">
        <f>IF('Planilha de Gestão de Riscos'!U57=0,"",'Planilha de Gestão de Riscos'!U57)</f>
        <v/>
      </c>
      <c r="H54" s="71" t="str">
        <f>IF('Planilha de Gestão de Riscos'!V57=0,"",'Planilha de Gestão de Riscos'!V57)</f>
        <v/>
      </c>
    </row>
    <row r="55" spans="2:8" s="10" customFormat="1">
      <c r="B55" s="5">
        <v>50</v>
      </c>
      <c r="C55" s="8" t="str">
        <f>IF('Planilha de Gestão de Riscos'!C58=0,"",'Planilha de Gestão de Riscos'!C58)</f>
        <v/>
      </c>
      <c r="D55" s="8" t="str">
        <f>IF('Planilha de Gestão de Riscos'!E58=0,"",'Planilha de Gestão de Riscos'!E58)</f>
        <v/>
      </c>
      <c r="E55" s="8" t="str">
        <f>IF('Planilha de Gestão de Riscos'!L58=0,"",'Planilha de Gestão de Riscos'!L58)</f>
        <v/>
      </c>
      <c r="F55" s="8" t="str">
        <f>IF('Planilha de Gestão de Riscos'!T58=0,"",'Planilha de Gestão de Riscos'!T58)</f>
        <v/>
      </c>
      <c r="G55" s="8" t="str">
        <f>IF('Planilha de Gestão de Riscos'!U58=0,"",'Planilha de Gestão de Riscos'!U58)</f>
        <v/>
      </c>
      <c r="H55" s="71" t="str">
        <f>IF('Planilha de Gestão de Riscos'!V58=0,"",'Planilha de Gestão de Riscos'!V58)</f>
        <v/>
      </c>
    </row>
    <row r="56" spans="2:8" s="10" customFormat="1">
      <c r="B56" s="5">
        <v>51</v>
      </c>
      <c r="C56" s="8" t="str">
        <f>IF('Planilha de Gestão de Riscos'!C59=0,"",'Planilha de Gestão de Riscos'!C59)</f>
        <v/>
      </c>
      <c r="D56" s="8" t="str">
        <f>IF('Planilha de Gestão de Riscos'!E59=0,"",'Planilha de Gestão de Riscos'!E59)</f>
        <v/>
      </c>
      <c r="E56" s="8" t="str">
        <f>IF('Planilha de Gestão de Riscos'!L59=0,"",'Planilha de Gestão de Riscos'!L59)</f>
        <v/>
      </c>
      <c r="F56" s="8" t="str">
        <f>IF('Planilha de Gestão de Riscos'!T59=0,"",'Planilha de Gestão de Riscos'!T59)</f>
        <v/>
      </c>
      <c r="G56" s="8" t="str">
        <f>IF('Planilha de Gestão de Riscos'!U59=0,"",'Planilha de Gestão de Riscos'!U59)</f>
        <v/>
      </c>
      <c r="H56" s="71" t="str">
        <f>IF('Planilha de Gestão de Riscos'!V59=0,"",'Planilha de Gestão de Riscos'!V59)</f>
        <v/>
      </c>
    </row>
    <row r="57" spans="2:8" s="10" customFormat="1">
      <c r="B57" s="5">
        <v>52</v>
      </c>
      <c r="C57" s="8" t="str">
        <f>IF('Planilha de Gestão de Riscos'!C60=0,"",'Planilha de Gestão de Riscos'!C60)</f>
        <v/>
      </c>
      <c r="D57" s="8" t="str">
        <f>IF('Planilha de Gestão de Riscos'!E60=0,"",'Planilha de Gestão de Riscos'!E60)</f>
        <v/>
      </c>
      <c r="E57" s="8" t="str">
        <f>IF('Planilha de Gestão de Riscos'!L60=0,"",'Planilha de Gestão de Riscos'!L60)</f>
        <v/>
      </c>
      <c r="F57" s="8" t="str">
        <f>IF('Planilha de Gestão de Riscos'!T60=0,"",'Planilha de Gestão de Riscos'!T60)</f>
        <v/>
      </c>
      <c r="G57" s="8" t="str">
        <f>IF('Planilha de Gestão de Riscos'!U60=0,"",'Planilha de Gestão de Riscos'!U60)</f>
        <v/>
      </c>
      <c r="H57" s="71" t="str">
        <f>IF('Planilha de Gestão de Riscos'!V60=0,"",'Planilha de Gestão de Riscos'!V60)</f>
        <v/>
      </c>
    </row>
    <row r="58" spans="2:8" s="10" customFormat="1">
      <c r="B58" s="5">
        <v>53</v>
      </c>
      <c r="C58" s="8" t="str">
        <f>IF('Planilha de Gestão de Riscos'!C61=0,"",'Planilha de Gestão de Riscos'!C61)</f>
        <v/>
      </c>
      <c r="D58" s="8" t="str">
        <f>IF('Planilha de Gestão de Riscos'!E61=0,"",'Planilha de Gestão de Riscos'!E61)</f>
        <v/>
      </c>
      <c r="E58" s="8" t="str">
        <f>IF('Planilha de Gestão de Riscos'!L61=0,"",'Planilha de Gestão de Riscos'!L61)</f>
        <v/>
      </c>
      <c r="F58" s="8" t="str">
        <f>IF('Planilha de Gestão de Riscos'!T61=0,"",'Planilha de Gestão de Riscos'!T61)</f>
        <v/>
      </c>
      <c r="G58" s="8" t="str">
        <f>IF('Planilha de Gestão de Riscos'!U61=0,"",'Planilha de Gestão de Riscos'!U61)</f>
        <v/>
      </c>
      <c r="H58" s="71" t="str">
        <f>IF('Planilha de Gestão de Riscos'!V61=0,"",'Planilha de Gestão de Riscos'!V61)</f>
        <v/>
      </c>
    </row>
    <row r="59" spans="2:8" s="10" customFormat="1">
      <c r="B59" s="5">
        <v>54</v>
      </c>
      <c r="C59" s="8" t="str">
        <f>IF('Planilha de Gestão de Riscos'!C62=0,"",'Planilha de Gestão de Riscos'!C62)</f>
        <v/>
      </c>
      <c r="D59" s="8" t="str">
        <f>IF('Planilha de Gestão de Riscos'!E62=0,"",'Planilha de Gestão de Riscos'!E62)</f>
        <v/>
      </c>
      <c r="E59" s="8" t="str">
        <f>IF('Planilha de Gestão de Riscos'!L62=0,"",'Planilha de Gestão de Riscos'!L62)</f>
        <v/>
      </c>
      <c r="F59" s="8" t="str">
        <f>IF('Planilha de Gestão de Riscos'!T62=0,"",'Planilha de Gestão de Riscos'!T62)</f>
        <v/>
      </c>
      <c r="G59" s="8" t="str">
        <f>IF('Planilha de Gestão de Riscos'!U62=0,"",'Planilha de Gestão de Riscos'!U62)</f>
        <v/>
      </c>
      <c r="H59" s="71" t="str">
        <f>IF('Planilha de Gestão de Riscos'!V62=0,"",'Planilha de Gestão de Riscos'!V62)</f>
        <v/>
      </c>
    </row>
    <row r="60" spans="2:8" s="10" customFormat="1">
      <c r="B60" s="5">
        <v>55</v>
      </c>
      <c r="C60" s="8" t="str">
        <f>IF('Planilha de Gestão de Riscos'!C63=0,"",'Planilha de Gestão de Riscos'!C63)</f>
        <v/>
      </c>
      <c r="D60" s="8" t="str">
        <f>IF('Planilha de Gestão de Riscos'!E63=0,"",'Planilha de Gestão de Riscos'!E63)</f>
        <v/>
      </c>
      <c r="E60" s="8" t="str">
        <f>IF('Planilha de Gestão de Riscos'!L63=0,"",'Planilha de Gestão de Riscos'!L63)</f>
        <v/>
      </c>
      <c r="F60" s="8" t="str">
        <f>IF('Planilha de Gestão de Riscos'!T63=0,"",'Planilha de Gestão de Riscos'!T63)</f>
        <v/>
      </c>
      <c r="G60" s="8" t="str">
        <f>IF('Planilha de Gestão de Riscos'!U63=0,"",'Planilha de Gestão de Riscos'!U63)</f>
        <v/>
      </c>
      <c r="H60" s="71" t="str">
        <f>IF('Planilha de Gestão de Riscos'!V63=0,"",'Planilha de Gestão de Riscos'!V63)</f>
        <v/>
      </c>
    </row>
    <row r="61" spans="2:8" s="10" customFormat="1">
      <c r="B61" s="5">
        <v>56</v>
      </c>
      <c r="C61" s="8" t="str">
        <f>IF('Planilha de Gestão de Riscos'!C64=0,"",'Planilha de Gestão de Riscos'!C64)</f>
        <v/>
      </c>
      <c r="D61" s="8" t="str">
        <f>IF('Planilha de Gestão de Riscos'!E64=0,"",'Planilha de Gestão de Riscos'!E64)</f>
        <v/>
      </c>
      <c r="E61" s="8" t="str">
        <f>IF('Planilha de Gestão de Riscos'!L64=0,"",'Planilha de Gestão de Riscos'!L64)</f>
        <v/>
      </c>
      <c r="F61" s="8" t="str">
        <f>IF('Planilha de Gestão de Riscos'!T64=0,"",'Planilha de Gestão de Riscos'!T64)</f>
        <v/>
      </c>
      <c r="G61" s="8" t="str">
        <f>IF('Planilha de Gestão de Riscos'!U64=0,"",'Planilha de Gestão de Riscos'!U64)</f>
        <v/>
      </c>
      <c r="H61" s="71" t="str">
        <f>IF('Planilha de Gestão de Riscos'!V64=0,"",'Planilha de Gestão de Riscos'!V64)</f>
        <v/>
      </c>
    </row>
    <row r="62" spans="2:8" s="10" customFormat="1">
      <c r="B62" s="5">
        <v>57</v>
      </c>
      <c r="C62" s="8" t="str">
        <f>IF('Planilha de Gestão de Riscos'!C65=0,"",'Planilha de Gestão de Riscos'!C65)</f>
        <v/>
      </c>
      <c r="D62" s="8" t="str">
        <f>IF('Planilha de Gestão de Riscos'!E65=0,"",'Planilha de Gestão de Riscos'!E65)</f>
        <v/>
      </c>
      <c r="E62" s="8" t="str">
        <f>IF('Planilha de Gestão de Riscos'!L65=0,"",'Planilha de Gestão de Riscos'!L65)</f>
        <v/>
      </c>
      <c r="F62" s="8" t="str">
        <f>IF('Planilha de Gestão de Riscos'!T65=0,"",'Planilha de Gestão de Riscos'!T65)</f>
        <v/>
      </c>
      <c r="G62" s="8" t="str">
        <f>IF('Planilha de Gestão de Riscos'!U65=0,"",'Planilha de Gestão de Riscos'!U65)</f>
        <v/>
      </c>
      <c r="H62" s="71" t="str">
        <f>IF('Planilha de Gestão de Riscos'!V65=0,"",'Planilha de Gestão de Riscos'!V65)</f>
        <v/>
      </c>
    </row>
    <row r="63" spans="2:8" s="10" customFormat="1">
      <c r="B63" s="5">
        <v>58</v>
      </c>
      <c r="C63" s="8" t="str">
        <f>IF('Planilha de Gestão de Riscos'!C66=0,"",'Planilha de Gestão de Riscos'!C66)</f>
        <v/>
      </c>
      <c r="D63" s="8" t="str">
        <f>IF('Planilha de Gestão de Riscos'!E66=0,"",'Planilha de Gestão de Riscos'!E66)</f>
        <v/>
      </c>
      <c r="E63" s="8" t="str">
        <f>IF('Planilha de Gestão de Riscos'!L66=0,"",'Planilha de Gestão de Riscos'!L66)</f>
        <v/>
      </c>
      <c r="F63" s="8" t="str">
        <f>IF('Planilha de Gestão de Riscos'!T66=0,"",'Planilha de Gestão de Riscos'!T66)</f>
        <v/>
      </c>
      <c r="G63" s="8" t="str">
        <f>IF('Planilha de Gestão de Riscos'!U66=0,"",'Planilha de Gestão de Riscos'!U66)</f>
        <v/>
      </c>
      <c r="H63" s="71" t="str">
        <f>IF('Planilha de Gestão de Riscos'!V66=0,"",'Planilha de Gestão de Riscos'!V66)</f>
        <v/>
      </c>
    </row>
    <row r="64" spans="2:8" s="10" customFormat="1">
      <c r="B64" s="5">
        <v>59</v>
      </c>
      <c r="C64" s="8" t="str">
        <f>IF('Planilha de Gestão de Riscos'!C67=0,"",'Planilha de Gestão de Riscos'!C67)</f>
        <v/>
      </c>
      <c r="D64" s="8" t="str">
        <f>IF('Planilha de Gestão de Riscos'!E67=0,"",'Planilha de Gestão de Riscos'!E67)</f>
        <v/>
      </c>
      <c r="E64" s="8" t="str">
        <f>IF('Planilha de Gestão de Riscos'!L67=0,"",'Planilha de Gestão de Riscos'!L67)</f>
        <v/>
      </c>
      <c r="F64" s="8" t="str">
        <f>IF('Planilha de Gestão de Riscos'!T67=0,"",'Planilha de Gestão de Riscos'!T67)</f>
        <v/>
      </c>
      <c r="G64" s="8" t="str">
        <f>IF('Planilha de Gestão de Riscos'!U67=0,"",'Planilha de Gestão de Riscos'!U67)</f>
        <v/>
      </c>
      <c r="H64" s="71" t="str">
        <f>IF('Planilha de Gestão de Riscos'!V67=0,"",'Planilha de Gestão de Riscos'!V67)</f>
        <v/>
      </c>
    </row>
    <row r="65" spans="2:8" s="10" customFormat="1">
      <c r="B65" s="5">
        <v>60</v>
      </c>
      <c r="C65" s="8" t="str">
        <f>IF('Planilha de Gestão de Riscos'!C68=0,"",'Planilha de Gestão de Riscos'!C68)</f>
        <v/>
      </c>
      <c r="D65" s="8" t="str">
        <f>IF('Planilha de Gestão de Riscos'!E68=0,"",'Planilha de Gestão de Riscos'!E68)</f>
        <v/>
      </c>
      <c r="E65" s="8" t="str">
        <f>IF('Planilha de Gestão de Riscos'!L68=0,"",'Planilha de Gestão de Riscos'!L68)</f>
        <v/>
      </c>
      <c r="F65" s="8" t="str">
        <f>IF('Planilha de Gestão de Riscos'!T68=0,"",'Planilha de Gestão de Riscos'!T68)</f>
        <v/>
      </c>
      <c r="G65" s="8" t="str">
        <f>IF('Planilha de Gestão de Riscos'!U68=0,"",'Planilha de Gestão de Riscos'!U68)</f>
        <v/>
      </c>
      <c r="H65" s="71" t="str">
        <f>IF('Planilha de Gestão de Riscos'!V68=0,"",'Planilha de Gestão de Riscos'!V68)</f>
        <v/>
      </c>
    </row>
    <row r="66" spans="2:8" s="10" customFormat="1">
      <c r="B66" s="5">
        <v>61</v>
      </c>
      <c r="C66" s="8" t="str">
        <f>IF('Planilha de Gestão de Riscos'!C69=0,"",'Planilha de Gestão de Riscos'!C69)</f>
        <v/>
      </c>
      <c r="D66" s="8" t="str">
        <f>IF('Planilha de Gestão de Riscos'!E69=0,"",'Planilha de Gestão de Riscos'!E69)</f>
        <v/>
      </c>
      <c r="E66" s="8" t="str">
        <f>IF('Planilha de Gestão de Riscos'!L69=0,"",'Planilha de Gestão de Riscos'!L69)</f>
        <v/>
      </c>
      <c r="F66" s="8" t="str">
        <f>IF('Planilha de Gestão de Riscos'!T69=0,"",'Planilha de Gestão de Riscos'!T69)</f>
        <v/>
      </c>
      <c r="G66" s="8" t="str">
        <f>IF('Planilha de Gestão de Riscos'!U69=0,"",'Planilha de Gestão de Riscos'!U69)</f>
        <v/>
      </c>
      <c r="H66" s="71" t="str">
        <f>IF('Planilha de Gestão de Riscos'!V69=0,"",'Planilha de Gestão de Riscos'!V69)</f>
        <v/>
      </c>
    </row>
    <row r="67" spans="2:8" s="10" customFormat="1">
      <c r="B67" s="5">
        <v>62</v>
      </c>
      <c r="C67" s="8" t="str">
        <f>IF('Planilha de Gestão de Riscos'!C70=0,"",'Planilha de Gestão de Riscos'!C70)</f>
        <v/>
      </c>
      <c r="D67" s="8" t="str">
        <f>IF('Planilha de Gestão de Riscos'!E70=0,"",'Planilha de Gestão de Riscos'!E70)</f>
        <v/>
      </c>
      <c r="E67" s="8" t="str">
        <f>IF('Planilha de Gestão de Riscos'!L70=0,"",'Planilha de Gestão de Riscos'!L70)</f>
        <v/>
      </c>
      <c r="F67" s="8" t="str">
        <f>IF('Planilha de Gestão de Riscos'!T70=0,"",'Planilha de Gestão de Riscos'!T70)</f>
        <v/>
      </c>
      <c r="G67" s="8" t="str">
        <f>IF('Planilha de Gestão de Riscos'!U70=0,"",'Planilha de Gestão de Riscos'!U70)</f>
        <v/>
      </c>
      <c r="H67" s="71" t="str">
        <f>IF('Planilha de Gestão de Riscos'!V70=0,"",'Planilha de Gestão de Riscos'!V70)</f>
        <v/>
      </c>
    </row>
    <row r="68" spans="2:8" s="10" customFormat="1">
      <c r="B68" s="5">
        <v>63</v>
      </c>
      <c r="C68" s="8" t="str">
        <f>IF('Planilha de Gestão de Riscos'!C71=0,"",'Planilha de Gestão de Riscos'!C71)</f>
        <v/>
      </c>
      <c r="D68" s="8" t="str">
        <f>IF('Planilha de Gestão de Riscos'!E71=0,"",'Planilha de Gestão de Riscos'!E71)</f>
        <v/>
      </c>
      <c r="E68" s="8" t="str">
        <f>IF('Planilha de Gestão de Riscos'!L71=0,"",'Planilha de Gestão de Riscos'!L71)</f>
        <v/>
      </c>
      <c r="F68" s="8" t="str">
        <f>IF('Planilha de Gestão de Riscos'!T71=0,"",'Planilha de Gestão de Riscos'!T71)</f>
        <v/>
      </c>
      <c r="G68" s="8" t="str">
        <f>IF('Planilha de Gestão de Riscos'!U71=0,"",'Planilha de Gestão de Riscos'!U71)</f>
        <v/>
      </c>
      <c r="H68" s="71" t="str">
        <f>IF('Planilha de Gestão de Riscos'!V71=0,"",'Planilha de Gestão de Riscos'!V71)</f>
        <v/>
      </c>
    </row>
    <row r="69" spans="2:8" s="10" customFormat="1">
      <c r="B69" s="5">
        <v>64</v>
      </c>
      <c r="C69" s="8" t="str">
        <f>IF('Planilha de Gestão de Riscos'!C72=0,"",'Planilha de Gestão de Riscos'!C72)</f>
        <v/>
      </c>
      <c r="D69" s="8" t="str">
        <f>IF('Planilha de Gestão de Riscos'!E72=0,"",'Planilha de Gestão de Riscos'!E72)</f>
        <v/>
      </c>
      <c r="E69" s="8" t="str">
        <f>IF('Planilha de Gestão de Riscos'!L72=0,"",'Planilha de Gestão de Riscos'!L72)</f>
        <v/>
      </c>
      <c r="F69" s="8" t="str">
        <f>IF('Planilha de Gestão de Riscos'!T72=0,"",'Planilha de Gestão de Riscos'!T72)</f>
        <v/>
      </c>
      <c r="G69" s="8" t="str">
        <f>IF('Planilha de Gestão de Riscos'!U72=0,"",'Planilha de Gestão de Riscos'!U72)</f>
        <v/>
      </c>
      <c r="H69" s="71" t="str">
        <f>IF('Planilha de Gestão de Riscos'!V72=0,"",'Planilha de Gestão de Riscos'!V72)</f>
        <v/>
      </c>
    </row>
    <row r="70" spans="2:8" s="10" customFormat="1">
      <c r="B70" s="5">
        <v>65</v>
      </c>
      <c r="C70" s="8" t="str">
        <f>IF('Planilha de Gestão de Riscos'!C73=0,"",'Planilha de Gestão de Riscos'!C73)</f>
        <v/>
      </c>
      <c r="D70" s="8" t="str">
        <f>IF('Planilha de Gestão de Riscos'!E73=0,"",'Planilha de Gestão de Riscos'!E73)</f>
        <v/>
      </c>
      <c r="E70" s="8" t="str">
        <f>IF('Planilha de Gestão de Riscos'!L73=0,"",'Planilha de Gestão de Riscos'!L73)</f>
        <v/>
      </c>
      <c r="F70" s="8" t="str">
        <f>IF('Planilha de Gestão de Riscos'!T73=0,"",'Planilha de Gestão de Riscos'!T73)</f>
        <v/>
      </c>
      <c r="G70" s="8" t="str">
        <f>IF('Planilha de Gestão de Riscos'!U73=0,"",'Planilha de Gestão de Riscos'!U73)</f>
        <v/>
      </c>
      <c r="H70" s="71" t="str">
        <f>IF('Planilha de Gestão de Riscos'!V73=0,"",'Planilha de Gestão de Riscos'!V73)</f>
        <v/>
      </c>
    </row>
    <row r="71" spans="2:8" s="10" customFormat="1">
      <c r="B71" s="5">
        <v>66</v>
      </c>
      <c r="C71" s="8" t="str">
        <f>IF('Planilha de Gestão de Riscos'!C74=0,"",'Planilha de Gestão de Riscos'!C74)</f>
        <v/>
      </c>
      <c r="D71" s="8" t="str">
        <f>IF('Planilha de Gestão de Riscos'!E74=0,"",'Planilha de Gestão de Riscos'!E74)</f>
        <v/>
      </c>
      <c r="E71" s="8" t="str">
        <f>IF('Planilha de Gestão de Riscos'!L74=0,"",'Planilha de Gestão de Riscos'!L74)</f>
        <v/>
      </c>
      <c r="F71" s="8" t="str">
        <f>IF('Planilha de Gestão de Riscos'!T74=0,"",'Planilha de Gestão de Riscos'!T74)</f>
        <v/>
      </c>
      <c r="G71" s="8" t="str">
        <f>IF('Planilha de Gestão de Riscos'!U74=0,"",'Planilha de Gestão de Riscos'!U74)</f>
        <v/>
      </c>
      <c r="H71" s="71" t="str">
        <f>IF('Planilha de Gestão de Riscos'!V74=0,"",'Planilha de Gestão de Riscos'!V74)</f>
        <v/>
      </c>
    </row>
    <row r="72" spans="2:8" s="10" customFormat="1">
      <c r="B72" s="5">
        <v>67</v>
      </c>
      <c r="C72" s="8" t="str">
        <f>IF('Planilha de Gestão de Riscos'!C75=0,"",'Planilha de Gestão de Riscos'!C75)</f>
        <v/>
      </c>
      <c r="D72" s="8" t="str">
        <f>IF('Planilha de Gestão de Riscos'!E75=0,"",'Planilha de Gestão de Riscos'!E75)</f>
        <v/>
      </c>
      <c r="E72" s="8" t="str">
        <f>IF('Planilha de Gestão de Riscos'!L75=0,"",'Planilha de Gestão de Riscos'!L75)</f>
        <v/>
      </c>
      <c r="F72" s="8" t="str">
        <f>IF('Planilha de Gestão de Riscos'!T75=0,"",'Planilha de Gestão de Riscos'!T75)</f>
        <v/>
      </c>
      <c r="G72" s="8" t="str">
        <f>IF('Planilha de Gestão de Riscos'!U75=0,"",'Planilha de Gestão de Riscos'!U75)</f>
        <v/>
      </c>
      <c r="H72" s="71" t="str">
        <f>IF('Planilha de Gestão de Riscos'!V75=0,"",'Planilha de Gestão de Riscos'!V75)</f>
        <v/>
      </c>
    </row>
    <row r="73" spans="2:8" s="10" customFormat="1">
      <c r="B73" s="5">
        <v>68</v>
      </c>
      <c r="C73" s="8" t="str">
        <f>IF('Planilha de Gestão de Riscos'!C76=0,"",'Planilha de Gestão de Riscos'!C76)</f>
        <v/>
      </c>
      <c r="D73" s="8" t="str">
        <f>IF('Planilha de Gestão de Riscos'!E76=0,"",'Planilha de Gestão de Riscos'!E76)</f>
        <v/>
      </c>
      <c r="E73" s="8" t="str">
        <f>IF('Planilha de Gestão de Riscos'!L76=0,"",'Planilha de Gestão de Riscos'!L76)</f>
        <v/>
      </c>
      <c r="F73" s="8" t="str">
        <f>IF('Planilha de Gestão de Riscos'!T76=0,"",'Planilha de Gestão de Riscos'!T76)</f>
        <v/>
      </c>
      <c r="G73" s="8" t="str">
        <f>IF('Planilha de Gestão de Riscos'!U76=0,"",'Planilha de Gestão de Riscos'!U76)</f>
        <v/>
      </c>
      <c r="H73" s="71" t="str">
        <f>IF('Planilha de Gestão de Riscos'!V76=0,"",'Planilha de Gestão de Riscos'!V76)</f>
        <v/>
      </c>
    </row>
    <row r="74" spans="2:8" s="10" customFormat="1">
      <c r="B74" s="5">
        <v>69</v>
      </c>
      <c r="C74" s="8" t="str">
        <f>IF('Planilha de Gestão de Riscos'!C77=0,"",'Planilha de Gestão de Riscos'!C77)</f>
        <v/>
      </c>
      <c r="D74" s="8" t="str">
        <f>IF('Planilha de Gestão de Riscos'!E77=0,"",'Planilha de Gestão de Riscos'!E77)</f>
        <v/>
      </c>
      <c r="E74" s="8" t="str">
        <f>IF('Planilha de Gestão de Riscos'!L77=0,"",'Planilha de Gestão de Riscos'!L77)</f>
        <v/>
      </c>
      <c r="F74" s="8" t="str">
        <f>IF('Planilha de Gestão de Riscos'!T77=0,"",'Planilha de Gestão de Riscos'!T77)</f>
        <v/>
      </c>
      <c r="G74" s="8" t="str">
        <f>IF('Planilha de Gestão de Riscos'!U77=0,"",'Planilha de Gestão de Riscos'!U77)</f>
        <v/>
      </c>
      <c r="H74" s="71" t="str">
        <f>IF('Planilha de Gestão de Riscos'!V77=0,"",'Planilha de Gestão de Riscos'!V77)</f>
        <v/>
      </c>
    </row>
    <row r="75" spans="2:8" s="10" customFormat="1">
      <c r="B75" s="5">
        <v>70</v>
      </c>
      <c r="C75" s="8" t="str">
        <f>IF('Planilha de Gestão de Riscos'!C78=0,"",'Planilha de Gestão de Riscos'!C78)</f>
        <v/>
      </c>
      <c r="D75" s="8" t="str">
        <f>IF('Planilha de Gestão de Riscos'!E78=0,"",'Planilha de Gestão de Riscos'!E78)</f>
        <v/>
      </c>
      <c r="E75" s="8" t="str">
        <f>IF('Planilha de Gestão de Riscos'!L78=0,"",'Planilha de Gestão de Riscos'!L78)</f>
        <v/>
      </c>
      <c r="F75" s="8" t="str">
        <f>IF('Planilha de Gestão de Riscos'!T78=0,"",'Planilha de Gestão de Riscos'!T78)</f>
        <v/>
      </c>
      <c r="G75" s="8" t="str">
        <f>IF('Planilha de Gestão de Riscos'!U78=0,"",'Planilha de Gestão de Riscos'!U78)</f>
        <v/>
      </c>
      <c r="H75" s="71" t="str">
        <f>IF('Planilha de Gestão de Riscos'!V78=0,"",'Planilha de Gestão de Riscos'!V78)</f>
        <v/>
      </c>
    </row>
    <row r="76" spans="2:8" s="10" customFormat="1">
      <c r="B76" s="5">
        <v>71</v>
      </c>
      <c r="C76" s="8" t="str">
        <f>IF('Planilha de Gestão de Riscos'!C79=0,"",'Planilha de Gestão de Riscos'!C79)</f>
        <v/>
      </c>
      <c r="D76" s="8" t="str">
        <f>IF('Planilha de Gestão de Riscos'!E79=0,"",'Planilha de Gestão de Riscos'!E79)</f>
        <v/>
      </c>
      <c r="E76" s="8" t="str">
        <f>IF('Planilha de Gestão de Riscos'!L79=0,"",'Planilha de Gestão de Riscos'!L79)</f>
        <v/>
      </c>
      <c r="F76" s="8" t="str">
        <f>IF('Planilha de Gestão de Riscos'!T79=0,"",'Planilha de Gestão de Riscos'!T79)</f>
        <v/>
      </c>
      <c r="G76" s="8" t="str">
        <f>IF('Planilha de Gestão de Riscos'!U79=0,"",'Planilha de Gestão de Riscos'!U79)</f>
        <v/>
      </c>
      <c r="H76" s="71" t="str">
        <f>IF('Planilha de Gestão de Riscos'!V79=0,"",'Planilha de Gestão de Riscos'!V79)</f>
        <v/>
      </c>
    </row>
    <row r="77" spans="2:8" s="10" customFormat="1">
      <c r="B77" s="5">
        <v>72</v>
      </c>
      <c r="C77" s="8" t="str">
        <f>IF('Planilha de Gestão de Riscos'!C80=0,"",'Planilha de Gestão de Riscos'!C80)</f>
        <v/>
      </c>
      <c r="D77" s="8" t="str">
        <f>IF('Planilha de Gestão de Riscos'!E80=0,"",'Planilha de Gestão de Riscos'!E80)</f>
        <v/>
      </c>
      <c r="E77" s="8" t="str">
        <f>IF('Planilha de Gestão de Riscos'!L80=0,"",'Planilha de Gestão de Riscos'!L80)</f>
        <v/>
      </c>
      <c r="F77" s="8" t="str">
        <f>IF('Planilha de Gestão de Riscos'!T80=0,"",'Planilha de Gestão de Riscos'!T80)</f>
        <v/>
      </c>
      <c r="G77" s="8" t="str">
        <f>IF('Planilha de Gestão de Riscos'!U80=0,"",'Planilha de Gestão de Riscos'!U80)</f>
        <v/>
      </c>
      <c r="H77" s="71" t="str">
        <f>IF('Planilha de Gestão de Riscos'!V80=0,"",'Planilha de Gestão de Riscos'!V80)</f>
        <v/>
      </c>
    </row>
    <row r="78" spans="2:8" s="10" customFormat="1">
      <c r="B78" s="5">
        <v>73</v>
      </c>
      <c r="C78" s="8" t="str">
        <f>IF('Planilha de Gestão de Riscos'!C81=0,"",'Planilha de Gestão de Riscos'!C81)</f>
        <v/>
      </c>
      <c r="D78" s="8" t="str">
        <f>IF('Planilha de Gestão de Riscos'!E81=0,"",'Planilha de Gestão de Riscos'!E81)</f>
        <v/>
      </c>
      <c r="E78" s="8" t="str">
        <f>IF('Planilha de Gestão de Riscos'!L81=0,"",'Planilha de Gestão de Riscos'!L81)</f>
        <v/>
      </c>
      <c r="F78" s="8" t="str">
        <f>IF('Planilha de Gestão de Riscos'!T81=0,"",'Planilha de Gestão de Riscos'!T81)</f>
        <v/>
      </c>
      <c r="G78" s="8" t="str">
        <f>IF('Planilha de Gestão de Riscos'!U81=0,"",'Planilha de Gestão de Riscos'!U81)</f>
        <v/>
      </c>
      <c r="H78" s="71" t="str">
        <f>IF('Planilha de Gestão de Riscos'!V81=0,"",'Planilha de Gestão de Riscos'!V81)</f>
        <v/>
      </c>
    </row>
    <row r="79" spans="2:8" s="10" customFormat="1">
      <c r="B79" s="5">
        <v>74</v>
      </c>
      <c r="C79" s="8" t="str">
        <f>IF('Planilha de Gestão de Riscos'!C82=0,"",'Planilha de Gestão de Riscos'!C82)</f>
        <v/>
      </c>
      <c r="D79" s="8" t="str">
        <f>IF('Planilha de Gestão de Riscos'!E82=0,"",'Planilha de Gestão de Riscos'!E82)</f>
        <v/>
      </c>
      <c r="E79" s="8" t="str">
        <f>IF('Planilha de Gestão de Riscos'!L82=0,"",'Planilha de Gestão de Riscos'!L82)</f>
        <v/>
      </c>
      <c r="F79" s="8" t="str">
        <f>IF('Planilha de Gestão de Riscos'!T82=0,"",'Planilha de Gestão de Riscos'!T82)</f>
        <v/>
      </c>
      <c r="G79" s="8" t="str">
        <f>IF('Planilha de Gestão de Riscos'!U82=0,"",'Planilha de Gestão de Riscos'!U82)</f>
        <v/>
      </c>
      <c r="H79" s="71" t="str">
        <f>IF('Planilha de Gestão de Riscos'!V82=0,"",'Planilha de Gestão de Riscos'!V82)</f>
        <v/>
      </c>
    </row>
    <row r="80" spans="2:8" s="10" customFormat="1">
      <c r="B80" s="5">
        <v>75</v>
      </c>
      <c r="C80" s="8" t="str">
        <f>IF('Planilha de Gestão de Riscos'!C83=0,"",'Planilha de Gestão de Riscos'!C83)</f>
        <v/>
      </c>
      <c r="D80" s="8" t="str">
        <f>IF('Planilha de Gestão de Riscos'!E83=0,"",'Planilha de Gestão de Riscos'!E83)</f>
        <v/>
      </c>
      <c r="E80" s="8" t="str">
        <f>IF('Planilha de Gestão de Riscos'!L83=0,"",'Planilha de Gestão de Riscos'!L83)</f>
        <v/>
      </c>
      <c r="F80" s="8" t="str">
        <f>IF('Planilha de Gestão de Riscos'!T83=0,"",'Planilha de Gestão de Riscos'!T83)</f>
        <v/>
      </c>
      <c r="G80" s="8" t="str">
        <f>IF('Planilha de Gestão de Riscos'!U83=0,"",'Planilha de Gestão de Riscos'!U83)</f>
        <v/>
      </c>
      <c r="H80" s="71" t="str">
        <f>IF('Planilha de Gestão de Riscos'!V83=0,"",'Planilha de Gestão de Riscos'!V83)</f>
        <v/>
      </c>
    </row>
    <row r="81" spans="2:8" s="10" customFormat="1">
      <c r="B81" s="5">
        <v>76</v>
      </c>
      <c r="C81" s="8" t="str">
        <f>IF('Planilha de Gestão de Riscos'!C84=0,"",'Planilha de Gestão de Riscos'!C84)</f>
        <v/>
      </c>
      <c r="D81" s="8" t="str">
        <f>IF('Planilha de Gestão de Riscos'!E84=0,"",'Planilha de Gestão de Riscos'!E84)</f>
        <v/>
      </c>
      <c r="E81" s="8" t="str">
        <f>IF('Planilha de Gestão de Riscos'!L84=0,"",'Planilha de Gestão de Riscos'!L84)</f>
        <v/>
      </c>
      <c r="F81" s="8" t="str">
        <f>IF('Planilha de Gestão de Riscos'!T84=0,"",'Planilha de Gestão de Riscos'!T84)</f>
        <v/>
      </c>
      <c r="G81" s="8" t="str">
        <f>IF('Planilha de Gestão de Riscos'!U84=0,"",'Planilha de Gestão de Riscos'!U84)</f>
        <v/>
      </c>
      <c r="H81" s="71" t="str">
        <f>IF('Planilha de Gestão de Riscos'!V84=0,"",'Planilha de Gestão de Riscos'!V84)</f>
        <v/>
      </c>
    </row>
    <row r="82" spans="2:8" s="10" customFormat="1">
      <c r="B82" s="5">
        <v>77</v>
      </c>
      <c r="C82" s="8" t="str">
        <f>IF('Planilha de Gestão de Riscos'!C85=0,"",'Planilha de Gestão de Riscos'!C85)</f>
        <v/>
      </c>
      <c r="D82" s="8" t="str">
        <f>IF('Planilha de Gestão de Riscos'!E85=0,"",'Planilha de Gestão de Riscos'!E85)</f>
        <v/>
      </c>
      <c r="E82" s="8" t="str">
        <f>IF('Planilha de Gestão de Riscos'!L85=0,"",'Planilha de Gestão de Riscos'!L85)</f>
        <v/>
      </c>
      <c r="F82" s="8" t="str">
        <f>IF('Planilha de Gestão de Riscos'!T85=0,"",'Planilha de Gestão de Riscos'!T85)</f>
        <v/>
      </c>
      <c r="G82" s="8" t="str">
        <f>IF('Planilha de Gestão de Riscos'!U85=0,"",'Planilha de Gestão de Riscos'!U85)</f>
        <v/>
      </c>
      <c r="H82" s="71" t="str">
        <f>IF('Planilha de Gestão de Riscos'!V85=0,"",'Planilha de Gestão de Riscos'!V85)</f>
        <v/>
      </c>
    </row>
    <row r="83" spans="2:8" s="10" customFormat="1">
      <c r="B83" s="5">
        <v>78</v>
      </c>
      <c r="C83" s="8" t="str">
        <f>IF('Planilha de Gestão de Riscos'!C86=0,"",'Planilha de Gestão de Riscos'!C86)</f>
        <v/>
      </c>
      <c r="D83" s="8" t="str">
        <f>IF('Planilha de Gestão de Riscos'!E86=0,"",'Planilha de Gestão de Riscos'!E86)</f>
        <v/>
      </c>
      <c r="E83" s="8" t="str">
        <f>IF('Planilha de Gestão de Riscos'!L86=0,"",'Planilha de Gestão de Riscos'!L86)</f>
        <v/>
      </c>
      <c r="F83" s="8" t="str">
        <f>IF('Planilha de Gestão de Riscos'!T86=0,"",'Planilha de Gestão de Riscos'!T86)</f>
        <v/>
      </c>
      <c r="G83" s="8" t="str">
        <f>IF('Planilha de Gestão de Riscos'!U86=0,"",'Planilha de Gestão de Riscos'!U86)</f>
        <v/>
      </c>
      <c r="H83" s="71" t="str">
        <f>IF('Planilha de Gestão de Riscos'!V86=0,"",'Planilha de Gestão de Riscos'!V86)</f>
        <v/>
      </c>
    </row>
    <row r="84" spans="2:8" s="10" customFormat="1">
      <c r="B84" s="5">
        <v>79</v>
      </c>
      <c r="C84" s="8" t="str">
        <f>IF('Planilha de Gestão de Riscos'!C87=0,"",'Planilha de Gestão de Riscos'!C87)</f>
        <v/>
      </c>
      <c r="D84" s="8" t="str">
        <f>IF('Planilha de Gestão de Riscos'!E87=0,"",'Planilha de Gestão de Riscos'!E87)</f>
        <v/>
      </c>
      <c r="E84" s="8" t="str">
        <f>IF('Planilha de Gestão de Riscos'!L87=0,"",'Planilha de Gestão de Riscos'!L87)</f>
        <v/>
      </c>
      <c r="F84" s="8" t="str">
        <f>IF('Planilha de Gestão de Riscos'!T87=0,"",'Planilha de Gestão de Riscos'!T87)</f>
        <v/>
      </c>
      <c r="G84" s="8" t="str">
        <f>IF('Planilha de Gestão de Riscos'!U87=0,"",'Planilha de Gestão de Riscos'!U87)</f>
        <v/>
      </c>
      <c r="H84" s="71" t="str">
        <f>IF('Planilha de Gestão de Riscos'!V87=0,"",'Planilha de Gestão de Riscos'!V87)</f>
        <v/>
      </c>
    </row>
    <row r="85" spans="2:8" s="10" customFormat="1">
      <c r="B85" s="5">
        <v>80</v>
      </c>
      <c r="C85" s="8" t="str">
        <f>IF('Planilha de Gestão de Riscos'!C88=0,"",'Planilha de Gestão de Riscos'!C88)</f>
        <v/>
      </c>
      <c r="D85" s="8" t="str">
        <f>IF('Planilha de Gestão de Riscos'!E88=0,"",'Planilha de Gestão de Riscos'!E88)</f>
        <v/>
      </c>
      <c r="E85" s="8" t="str">
        <f>IF('Planilha de Gestão de Riscos'!L88=0,"",'Planilha de Gestão de Riscos'!L88)</f>
        <v/>
      </c>
      <c r="F85" s="8" t="str">
        <f>IF('Planilha de Gestão de Riscos'!T88=0,"",'Planilha de Gestão de Riscos'!T88)</f>
        <v/>
      </c>
      <c r="G85" s="8" t="str">
        <f>IF('Planilha de Gestão de Riscos'!U88=0,"",'Planilha de Gestão de Riscos'!U88)</f>
        <v/>
      </c>
      <c r="H85" s="71" t="str">
        <f>IF('Planilha de Gestão de Riscos'!V88=0,"",'Planilha de Gestão de Riscos'!V88)</f>
        <v/>
      </c>
    </row>
    <row r="86" spans="2:8" s="10" customFormat="1">
      <c r="B86" s="5">
        <v>81</v>
      </c>
      <c r="C86" s="8" t="str">
        <f>IF('Planilha de Gestão de Riscos'!C89=0,"",'Planilha de Gestão de Riscos'!C89)</f>
        <v/>
      </c>
      <c r="D86" s="8" t="str">
        <f>IF('Planilha de Gestão de Riscos'!E89=0,"",'Planilha de Gestão de Riscos'!E89)</f>
        <v/>
      </c>
      <c r="E86" s="8" t="str">
        <f>IF('Planilha de Gestão de Riscos'!L89=0,"",'Planilha de Gestão de Riscos'!L89)</f>
        <v/>
      </c>
      <c r="F86" s="8" t="str">
        <f>IF('Planilha de Gestão de Riscos'!T89=0,"",'Planilha de Gestão de Riscos'!T89)</f>
        <v/>
      </c>
      <c r="G86" s="8" t="str">
        <f>IF('Planilha de Gestão de Riscos'!U89=0,"",'Planilha de Gestão de Riscos'!U89)</f>
        <v/>
      </c>
      <c r="H86" s="71" t="str">
        <f>IF('Planilha de Gestão de Riscos'!V89=0,"",'Planilha de Gestão de Riscos'!V89)</f>
        <v/>
      </c>
    </row>
    <row r="87" spans="2:8" s="10" customFormat="1">
      <c r="B87" s="5">
        <v>82</v>
      </c>
      <c r="C87" s="8" t="str">
        <f>IF('Planilha de Gestão de Riscos'!C90=0,"",'Planilha de Gestão de Riscos'!C90)</f>
        <v/>
      </c>
      <c r="D87" s="8" t="str">
        <f>IF('Planilha de Gestão de Riscos'!E90=0,"",'Planilha de Gestão de Riscos'!E90)</f>
        <v/>
      </c>
      <c r="E87" s="8" t="str">
        <f>IF('Planilha de Gestão de Riscos'!L90=0,"",'Planilha de Gestão de Riscos'!L90)</f>
        <v/>
      </c>
      <c r="F87" s="8" t="str">
        <f>IF('Planilha de Gestão de Riscos'!T90=0,"",'Planilha de Gestão de Riscos'!T90)</f>
        <v/>
      </c>
      <c r="G87" s="8" t="str">
        <f>IF('Planilha de Gestão de Riscos'!U90=0,"",'Planilha de Gestão de Riscos'!U90)</f>
        <v/>
      </c>
      <c r="H87" s="71" t="str">
        <f>IF('Planilha de Gestão de Riscos'!V90=0,"",'Planilha de Gestão de Riscos'!V90)</f>
        <v/>
      </c>
    </row>
    <row r="88" spans="2:8" s="10" customFormat="1">
      <c r="B88" s="5">
        <v>83</v>
      </c>
      <c r="C88" s="8" t="str">
        <f>IF('Planilha de Gestão de Riscos'!C91=0,"",'Planilha de Gestão de Riscos'!C91)</f>
        <v/>
      </c>
      <c r="D88" s="8" t="str">
        <f>IF('Planilha de Gestão de Riscos'!E91=0,"",'Planilha de Gestão de Riscos'!E91)</f>
        <v/>
      </c>
      <c r="E88" s="8" t="str">
        <f>IF('Planilha de Gestão de Riscos'!L91=0,"",'Planilha de Gestão de Riscos'!L91)</f>
        <v/>
      </c>
      <c r="F88" s="8" t="str">
        <f>IF('Planilha de Gestão de Riscos'!T91=0,"",'Planilha de Gestão de Riscos'!T91)</f>
        <v/>
      </c>
      <c r="G88" s="8" t="str">
        <f>IF('Planilha de Gestão de Riscos'!U91=0,"",'Planilha de Gestão de Riscos'!U91)</f>
        <v/>
      </c>
      <c r="H88" s="71" t="str">
        <f>IF('Planilha de Gestão de Riscos'!V91=0,"",'Planilha de Gestão de Riscos'!V91)</f>
        <v/>
      </c>
    </row>
    <row r="89" spans="2:8" s="10" customFormat="1">
      <c r="B89" s="5">
        <v>84</v>
      </c>
      <c r="C89" s="8" t="str">
        <f>IF('Planilha de Gestão de Riscos'!C92=0,"",'Planilha de Gestão de Riscos'!C92)</f>
        <v/>
      </c>
      <c r="D89" s="8" t="str">
        <f>IF('Planilha de Gestão de Riscos'!E92=0,"",'Planilha de Gestão de Riscos'!E92)</f>
        <v/>
      </c>
      <c r="E89" s="8" t="str">
        <f>IF('Planilha de Gestão de Riscos'!L92=0,"",'Planilha de Gestão de Riscos'!L92)</f>
        <v/>
      </c>
      <c r="F89" s="8" t="str">
        <f>IF('Planilha de Gestão de Riscos'!T92=0,"",'Planilha de Gestão de Riscos'!T92)</f>
        <v/>
      </c>
      <c r="G89" s="8" t="str">
        <f>IF('Planilha de Gestão de Riscos'!U92=0,"",'Planilha de Gestão de Riscos'!U92)</f>
        <v/>
      </c>
      <c r="H89" s="71" t="str">
        <f>IF('Planilha de Gestão de Riscos'!V92=0,"",'Planilha de Gestão de Riscos'!V92)</f>
        <v/>
      </c>
    </row>
    <row r="90" spans="2:8" s="10" customFormat="1">
      <c r="B90" s="5">
        <v>85</v>
      </c>
      <c r="C90" s="8" t="str">
        <f>IF('Planilha de Gestão de Riscos'!C93=0,"",'Planilha de Gestão de Riscos'!C93)</f>
        <v/>
      </c>
      <c r="D90" s="8" t="str">
        <f>IF('Planilha de Gestão de Riscos'!E93=0,"",'Planilha de Gestão de Riscos'!E93)</f>
        <v/>
      </c>
      <c r="E90" s="8" t="str">
        <f>IF('Planilha de Gestão de Riscos'!L93=0,"",'Planilha de Gestão de Riscos'!L93)</f>
        <v/>
      </c>
      <c r="F90" s="8" t="str">
        <f>IF('Planilha de Gestão de Riscos'!T93=0,"",'Planilha de Gestão de Riscos'!T93)</f>
        <v/>
      </c>
      <c r="G90" s="8" t="str">
        <f>IF('Planilha de Gestão de Riscos'!U93=0,"",'Planilha de Gestão de Riscos'!U93)</f>
        <v/>
      </c>
      <c r="H90" s="71" t="str">
        <f>IF('Planilha de Gestão de Riscos'!V93=0,"",'Planilha de Gestão de Riscos'!V93)</f>
        <v/>
      </c>
    </row>
    <row r="91" spans="2:8" s="10" customFormat="1">
      <c r="B91" s="5">
        <v>86</v>
      </c>
      <c r="C91" s="8" t="str">
        <f>IF('Planilha de Gestão de Riscos'!C94=0,"",'Planilha de Gestão de Riscos'!C94)</f>
        <v/>
      </c>
      <c r="D91" s="8" t="str">
        <f>IF('Planilha de Gestão de Riscos'!E94=0,"",'Planilha de Gestão de Riscos'!E94)</f>
        <v/>
      </c>
      <c r="E91" s="8" t="str">
        <f>IF('Planilha de Gestão de Riscos'!L94=0,"",'Planilha de Gestão de Riscos'!L94)</f>
        <v/>
      </c>
      <c r="F91" s="8" t="str">
        <f>IF('Planilha de Gestão de Riscos'!T94=0,"",'Planilha de Gestão de Riscos'!T94)</f>
        <v/>
      </c>
      <c r="G91" s="8" t="str">
        <f>IF('Planilha de Gestão de Riscos'!U94=0,"",'Planilha de Gestão de Riscos'!U94)</f>
        <v/>
      </c>
      <c r="H91" s="71" t="str">
        <f>IF('Planilha de Gestão de Riscos'!V94=0,"",'Planilha de Gestão de Riscos'!V94)</f>
        <v/>
      </c>
    </row>
    <row r="92" spans="2:8" s="10" customFormat="1">
      <c r="B92" s="5">
        <v>87</v>
      </c>
      <c r="C92" s="8" t="str">
        <f>IF('Planilha de Gestão de Riscos'!C95=0,"",'Planilha de Gestão de Riscos'!C95)</f>
        <v/>
      </c>
      <c r="D92" s="8" t="str">
        <f>IF('Planilha de Gestão de Riscos'!E95=0,"",'Planilha de Gestão de Riscos'!E95)</f>
        <v/>
      </c>
      <c r="E92" s="8" t="str">
        <f>IF('Planilha de Gestão de Riscos'!L95=0,"",'Planilha de Gestão de Riscos'!L95)</f>
        <v/>
      </c>
      <c r="F92" s="8" t="str">
        <f>IF('Planilha de Gestão de Riscos'!T95=0,"",'Planilha de Gestão de Riscos'!T95)</f>
        <v/>
      </c>
      <c r="G92" s="8" t="str">
        <f>IF('Planilha de Gestão de Riscos'!U95=0,"",'Planilha de Gestão de Riscos'!U95)</f>
        <v/>
      </c>
      <c r="H92" s="71" t="str">
        <f>IF('Planilha de Gestão de Riscos'!V95=0,"",'Planilha de Gestão de Riscos'!V95)</f>
        <v/>
      </c>
    </row>
    <row r="93" spans="2:8" s="10" customFormat="1">
      <c r="B93" s="5">
        <v>88</v>
      </c>
      <c r="C93" s="8" t="str">
        <f>IF('Planilha de Gestão de Riscos'!C96=0,"",'Planilha de Gestão de Riscos'!C96)</f>
        <v/>
      </c>
      <c r="D93" s="8" t="str">
        <f>IF('Planilha de Gestão de Riscos'!E96=0,"",'Planilha de Gestão de Riscos'!E96)</f>
        <v/>
      </c>
      <c r="E93" s="8" t="str">
        <f>IF('Planilha de Gestão de Riscos'!L96=0,"",'Planilha de Gestão de Riscos'!L96)</f>
        <v/>
      </c>
      <c r="F93" s="8" t="str">
        <f>IF('Planilha de Gestão de Riscos'!T96=0,"",'Planilha de Gestão de Riscos'!T96)</f>
        <v/>
      </c>
      <c r="G93" s="8" t="str">
        <f>IF('Planilha de Gestão de Riscos'!U96=0,"",'Planilha de Gestão de Riscos'!U96)</f>
        <v/>
      </c>
      <c r="H93" s="71" t="str">
        <f>IF('Planilha de Gestão de Riscos'!V96=0,"",'Planilha de Gestão de Riscos'!V96)</f>
        <v/>
      </c>
    </row>
    <row r="94" spans="2:8" s="10" customFormat="1">
      <c r="B94" s="5">
        <v>89</v>
      </c>
      <c r="C94" s="8" t="str">
        <f>IF('Planilha de Gestão de Riscos'!C97=0,"",'Planilha de Gestão de Riscos'!C97)</f>
        <v/>
      </c>
      <c r="D94" s="8" t="str">
        <f>IF('Planilha de Gestão de Riscos'!E97=0,"",'Planilha de Gestão de Riscos'!E97)</f>
        <v/>
      </c>
      <c r="E94" s="8" t="str">
        <f>IF('Planilha de Gestão de Riscos'!L97=0,"",'Planilha de Gestão de Riscos'!L97)</f>
        <v/>
      </c>
      <c r="F94" s="8" t="str">
        <f>IF('Planilha de Gestão de Riscos'!T97=0,"",'Planilha de Gestão de Riscos'!T97)</f>
        <v/>
      </c>
      <c r="G94" s="8" t="str">
        <f>IF('Planilha de Gestão de Riscos'!U97=0,"",'Planilha de Gestão de Riscos'!U97)</f>
        <v/>
      </c>
      <c r="H94" s="71" t="str">
        <f>IF('Planilha de Gestão de Riscos'!V97=0,"",'Planilha de Gestão de Riscos'!V97)</f>
        <v/>
      </c>
    </row>
    <row r="95" spans="2:8" s="10" customFormat="1" ht="15.75" thickBot="1">
      <c r="B95" s="6">
        <v>90</v>
      </c>
      <c r="C95" s="9"/>
      <c r="D95" s="9" t="str">
        <f>IF('Planilha de Gestão de Riscos'!E98=0,"",'Planilha de Gestão de Riscos'!E98)</f>
        <v/>
      </c>
      <c r="E95" s="9" t="str">
        <f>IF('Planilha de Gestão de Riscos'!L98=0,"",'Planilha de Gestão de Riscos'!L98)</f>
        <v/>
      </c>
      <c r="F95" s="9" t="str">
        <f>IF('Planilha de Gestão de Riscos'!T98=0,"",'Planilha de Gestão de Riscos'!T98)</f>
        <v/>
      </c>
      <c r="G95" s="9" t="str">
        <f>IF('Planilha de Gestão de Riscos'!U98=0,"",'Planilha de Gestão de Riscos'!U98)</f>
        <v/>
      </c>
      <c r="H95" s="72" t="str">
        <f>IF('Planilha de Gestão de Riscos'!V98=0,"",'Planilha de Gestão de Riscos'!V98)</f>
        <v/>
      </c>
    </row>
  </sheetData>
  <autoFilter ref="B4:H95"/>
  <mergeCells count="7">
    <mergeCell ref="G4:G5"/>
    <mergeCell ref="H4:H5"/>
    <mergeCell ref="F4:F5"/>
    <mergeCell ref="B4:B5"/>
    <mergeCell ref="C4:C5"/>
    <mergeCell ref="D4:D5"/>
    <mergeCell ref="E4:E5"/>
  </mergeCells>
  <pageMargins left="0.511811024" right="0.511811024" top="0.78740157499999996" bottom="0.78740157499999996" header="0.31496062000000002" footer="0.31496062000000002"/>
  <pageSetup paperSize="9"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2</vt:i4>
      </vt:variant>
    </vt:vector>
  </HeadingPairs>
  <TitlesOfParts>
    <vt:vector size="8" baseType="lpstr">
      <vt:lpstr>Planilha de Gestão de Riscos</vt:lpstr>
      <vt:lpstr>Matriz Probabilidade Impacto</vt:lpstr>
      <vt:lpstr>Matriz Nível de Risco</vt:lpstr>
      <vt:lpstr>Matriz probabilidade X impacto</vt:lpstr>
      <vt:lpstr>Escala Probabilidade e Impacto</vt:lpstr>
      <vt:lpstr>Resumo da Gestão de Risco</vt:lpstr>
      <vt:lpstr>'Planilha de Gestão de Riscos'!Area_de_impressao</vt:lpstr>
      <vt:lpstr>'Resumo da Gestão de Risco'!Area_de_impressao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2006-09-25T12:47:36Z</dcterms:created>
  <dcterms:modified xsi:type="dcterms:W3CDTF">2022-07-12T19:39:14Z</dcterms:modified>
</cp:coreProperties>
</file>