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 de Gestão de Riscos" sheetId="1" r:id="rId4"/>
    <sheet state="hidden" name="Matriz Probabilidade Impacto" sheetId="2" r:id="rId5"/>
    <sheet state="hidden" name="Matriz Nível de Risco" sheetId="3" r:id="rId6"/>
    <sheet state="hidden" name="Matriz probabilidade X impacto" sheetId="4" r:id="rId7"/>
    <sheet state="visible" name="Escala Probabilidade e Impacto" sheetId="5" r:id="rId8"/>
    <sheet state="visible" name="Resumo da Gestão de Risco" sheetId="6" r:id="rId9"/>
  </sheets>
  <definedNames>
    <definedName hidden="1" localSheetId="0" name="_xlnm._FilterDatabase">'Planilha de Gestão de Riscos'!$A$8:$W$99</definedName>
  </definedNames>
  <calcPr/>
  <extLst>
    <ext uri="GoogleSheetsCustomDataVersion1">
      <go:sheetsCustomData xmlns:go="http://customooxmlschemas.google.com/" r:id="rId10" roundtripDataSignature="AMtx7mjMnkYNx3jX7etSHKOyOA0UJFwAy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O8">
      <text>
        <t xml:space="preserve">======
ID#AAAAney5tLg
Autor    (2023-01-17 16:29:05)
Selecionar SIM ou NÃO para o enquadramento dos riscos de acordo com os tipos de riscos adotados pela UFPA em seu Manual de Gestão de Riscos.</t>
      </text>
    </comment>
    <comment authorId="0" ref="K9">
      <text>
        <t xml:space="preserve">======
ID#AAAAney5tLc
Autor    (2023-01-17 16:29:05)
Será atribuído automaticamente, correspondendo à análise efetuada.</t>
      </text>
    </comment>
    <comment authorId="0" ref="H7">
      <text>
        <t xml:space="preserve">======
ID#AAAAney5tLY
Autor    (2023-01-17 16:29:05)
Deve seguir o passo a passo da etapa de avaliação do risco descrito no Manual.
Os campos com tarja preta são de preenchimento automático.</t>
      </text>
    </comment>
    <comment authorId="0" ref="H9">
      <text>
        <t xml:space="preserve">======
ID#AAAAney5tLU
Autor    (2023-01-17 16:29:05)
Selecionar a opção de acordo com as escalas adotadas pelo Manual de Gestão de Risco da UFPA.
As escalas podem ser consultadas em aba específica desta planilha.</t>
      </text>
    </comment>
    <comment authorId="0" ref="D8">
      <text>
        <t xml:space="preserve">======
ID#AAAAney5tLQ
Autor    (2023-01-17 16:29:05)
Informar a subunidade que está executando o processo de gestão de riscos associado ao objeto analisado.</t>
      </text>
    </comment>
    <comment authorId="0" ref="P9">
      <text>
        <t xml:space="preserve">======
ID#AAAAney5tLM
Autor    (2023-01-17 16:29:05)
Eventos derivados de alterações legislativas ou normativas que podem comprometer as atividades da UFPA.
Dica: o risco tem como uma de suas causas eventuais alterações legislativas ou normativas?
Exemplo:
Risco: Decreto que realize corte orçamentário.</t>
      </text>
    </comment>
    <comment authorId="0" ref="M9">
      <text>
        <t xml:space="preserve">======
ID#AAAAney5tLI
Autor    (2023-01-17 16:29:05)
Será atribuído automaticamente, de acordo com o resultado da multiplicação entre o peso da probabilidade e impacto, enquadrando o risco de acordo com a Matriz de Classificação do Risco, que pode ser consultada em aba específica desta planilha.</t>
      </text>
    </comment>
    <comment authorId="0" ref="W7">
      <text>
        <t xml:space="preserve">======
ID#AAAAney5tLE
Autor    (2023-01-17 16:29:05)
Deve seguir as orientações da etapa de comunicação e tratamento do risco descritas no Manual de Gestão de Riscos da UFPA, disponível em https://proplan.ufpa.br/images/conteudo/proplan/digest/Manual-de-Gesto-de-Riscos-Organizacionais-da-UFPA.pdf</t>
      </text>
    </comment>
    <comment authorId="0" ref="O9">
      <text>
        <t xml:space="preserve">======
ID#AAAAney5tLA
Autor    (2023-01-17 16:29:05)
Eventos que podem comprometer a confiança da sociedade (ou de parceiros, de clientes ou de fornecedores) em relação à capacidade da UFPA em cumprir sua missão institucional.
Significa que o risco está ligado a problemas e danos relacionados à reputação da UFPA.
DICA: Caso esse risco aconteça, as pessoas podem achar que a UFPA não é capaz de cumprir a sua missão?
Exemplo:
Objeto de risco: Processo seletivo de ingresso de alunos
Risco: Erro na lista de aprovados
Tipo de Risco: Imagem - SIM
Justificativa: Caso aconteça o risco de a UFPA publicar uma lista de alunos aprovados contendo o nome de alunos que não passaram nas provas, a sociedade poderá duvidar da capacidade da UFPA de executar este e outros processos associados. Isto pode inclusive gerar uma notícia nas mídias, comprometendo a imagem da UFPA.</t>
      </text>
    </comment>
    <comment authorId="0" ref="H8">
      <text>
        <t xml:space="preserve">======
ID#AAAAney5tK8
Autor    (2023-01-17 16:29:05)
Chance de o evento de risco acontecer.
A probabilidade poderá ser:
ESCALA: Muito Baixa, Baixa, Média, Alta ou Muito Alta.
Dica: Para facilitar o enquadramento, consulte a descrição da escala em aba específica desta planilha.</t>
      </text>
    </comment>
    <comment authorId="0" ref="U9">
      <text>
        <t xml:space="preserve">======
ID#AAAAney5tK4
Autor    (2023-01-17 16:29:05)
Informar a unidade/subunidade que é responsável pela implementação da ação de tratamento.
A unidade/subunidade deverá ser a mesma da etapa de identificação, ou subordinada hierarquicamente.</t>
      </text>
    </comment>
    <comment authorId="0" ref="F8">
      <text>
        <t xml:space="preserve">======
ID#AAAAney5tK0
Autor    (2023-01-17 16:29:05)
Descrever na mesma célula os eventos que podem ocasionar a ocorrência do risco.</t>
      </text>
    </comment>
    <comment authorId="0" ref="C8">
      <text>
        <t xml:space="preserve">======
ID#AAAAney5tKw
Autor    (2023-01-17 16:29:05)
Informar onde será aplicada a gestão de riscos (processo, iniciativa, projeto, ação, atividade, objetivo, plano, etc...). 
Um mesmo objeto de risco pode estar associado a vários riscos diferentes.
No caso de riscos diferentes associados a um mesmo objeto de risco, a descrição do objeto será padrão, a fim de permitir o uso de filtros de seleção.</t>
      </text>
    </comment>
    <comment authorId="0" ref="I9">
      <text>
        <t xml:space="preserve">======
ID#AAAAney5tKs
Autor    (2023-01-17 16:29:05)
Será atribuído automaticamente, correspondendo à análise efetuada.</t>
      </text>
    </comment>
    <comment authorId="0" ref="L8">
      <text>
        <t xml:space="preserve">======
ID#AAAAney5tKo
Autor    (2023-01-17 16:29:05)
Equivale ao perigo que o risco representa para o objeto analisado.
O nível de risco é o produto entre a probabilidade e o impacto atribuído ao risco.
O nível de risco pode ser:
- Baixo;
- Médio;
- Alto; ou
- Extremo.</t>
      </text>
    </comment>
    <comment authorId="0" ref="N8">
      <text>
        <t xml:space="preserve">======
ID#AAAAney5tKk
Autor    (2023-01-17 16:29:05)
Será atribuído automaticamente, informando a ação a ser executada.
RELEMBRANDO
Apetite ao risco significa o nível de risco que a UFPA está disposta a aceitar apenas monitorando.
Apetite a risco da UFPA:
a) Para os riscos de nível baixo ou nível médio, a UFPA aceita que a medida de tratamento seja apenas o monitoramento.
b) Para os riscos de nível alto ou extremo, a UFPA exige que sejam criadas ações de tratamento para combater as chances de ocorrência do risco, ou os impactos de sua ocorrência.</t>
      </text>
    </comment>
    <comment authorId="0" ref="O7">
      <text>
        <t xml:space="preserve">======
ID#AAAAney5tKg
Autor    (2023-01-17 16:29:05)
Deve seguir o passo a passo da etapa de tratamento de risco descrito no Manual de Gestão de Riscos da UFPA, disponível em https://proplan.ufpa.br/images/conteudo/proplan/digest/Manual-de-Gesto-de-Riscos-Organizacionais-da-UFPA.pdf</t>
      </text>
    </comment>
    <comment authorId="0" ref="Q9">
      <text>
        <t xml:space="preserve">======
ID#AAAAney5tKc
Autor    (2023-01-17 16:29:05)
Eventos que podem comprometer as atividades da UFPA, normalmente associados a falhas, deficiência ou inadequação de processos internos, pessoas, infraestrutura e sistemas.
Dica: o risco identificado tem como causa alguma inadequação de processos internos, pessoas, infraestrutura ou sistemas?</t>
      </text>
    </comment>
    <comment authorId="0" ref="V9">
      <text>
        <t xml:space="preserve">======
ID#AAAAney5tKY
Autor    (2023-01-17 16:29:05)
Informar o prazo de implementação do controle.</t>
      </text>
    </comment>
    <comment authorId="0" ref="S9">
      <text>
        <t xml:space="preserve">======
ID#AAAAney5tKU
Autor    (2023-01-17 16:29:05)
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
DICA: Caso esse risco aconteça, um de seus impactos será o fato de a UFPA não poder contar com recurso financeiro/orçamentário?</t>
      </text>
    </comment>
    <comment authorId="0" ref="R9">
      <text>
        <t xml:space="preserve">======
ID#AAAAney5tKQ
Autor    (2023-01-17 16:29:05)
Vulnerabilidade que pode favorecer ou facilitar a ocorrência de práticas de corrupção, fraudes, irregularidades e/ou desvios éticos e de conduta, podendo comprometer os objetivos da instituição.
Dica: o risco está associado a uma conduta ética inapropriada, por exemplo?
Exemplos de Risco de Integridade:
- Abuso de posição ou poder em favor de interesses privados.
- Nepotismo.
- Conflito de Interesses.
- Pressão interna ou externa ilegal ou antiética para influenciar agente público.
- Solicitação ou recebimento de vantagem indevida. 
- Utilização de recursos públicos em favor de interesses privados.
Para saber mais sobre a temática de Integridade, consulte o Plano de Integridade da UFPA, disponível em https://proplan.ufpa.br/index.php/documentos-digest.</t>
      </text>
    </comment>
    <comment authorId="0" ref="E8">
      <text>
        <t xml:space="preserve">======
ID#AAAAney5tKM
Autor    (2023-01-17 16:29:05)
RISCO É UM EVENTO QUE PODE IMPACTAR NEGATIVAMENTE O OBJETO ANALISADO.
Dica: Qual evento pode EVITAR, ATRASAR ou PREJUDICAR a execução do objeto de risco?
Descrever o risco associado ao objeto de risco analisado. 
Deverá ser preenchido um risco por célula do Excel.
Dica: Devido a &lt;causa&gt;, poderá acontecer o &lt;risco&gt;, o que poderá levar a
&lt;consequência&gt; impactando no &lt;objeto analisado&gt;.
Exemplo: Devido ao &lt;desconhecimento dos documentos necessários para comprovação de viagem&gt;, poderá acontecer a &lt;prestação de contas incorreta&gt;, o que poderá levar ao &lt;aumento do custo das novas passagens para servidor com bloqueio&gt;, impactando na &lt;prestação de contas de diárias e passagens&gt;.</t>
      </text>
    </comment>
    <comment authorId="0" ref="G8">
      <text>
        <t xml:space="preserve">======
ID#AAAAney5tKI
Autor    (2023-01-17 16:29:05)
Descrever na mesma célula as consequências que a ocorrência do risco pode gerar no objeto de risco analisado.</t>
      </text>
    </comment>
    <comment authorId="0" ref="J9">
      <text>
        <t xml:space="preserve">======
ID#AAAAney5tKE
Autor    (2023-01-17 16:29:05)
Selecionar a opção de acordo com as escalas adotadas pelo Manual de Gestão de Risco da UFPA.
As escalas podem ser consultadas em aba específica desta planilha.</t>
      </text>
    </comment>
    <comment authorId="0" ref="B8">
      <text>
        <t xml:space="preserve">======
ID#AAAAney5tKA
Autor    (2023-01-17 16:29:05)
Sequência de riscos para referência.</t>
      </text>
    </comment>
    <comment authorId="0" ref="T9">
      <text>
        <t xml:space="preserve">======
ID#AAAAney5tJ8
Autor    (2023-01-17 16:29:05)
Descrever os controles a serem implementados para EVITAR a ocorrência do risco e/ou reduzir o impacto negativo gerado no objeto analisado. 
Dica: Priorizar controles de caráter preventivo.
Dica: O benefício do controle deve ser maior que o seu custo.
Os riscos fora do apetite da UFPA (cor laranja e cor vermelha no campo "Apetite a Risco") devem obrigatoriamente receber ações de tratamento.
Já os riscos de nível baixo e médio (cor verde e cor amarela) não precisam receber ações de tratamento, devendo ser apenas monitorados.</t>
      </text>
    </comment>
    <comment authorId="0" ref="L9">
      <text>
        <t xml:space="preserve">======
ID#AAAAney5tJ4
Autor    (2023-01-17 16:29:05)
será atribuído automaticamente, de acordo com o resultado da multiplicação entre o peso da probabilidade e impacto, enquadrando o risco de acordo com a Matriz de Classificação do Risco, que pode ser consultada em aba específica desta planilha.</t>
      </text>
    </comment>
    <comment authorId="0" ref="B7">
      <text>
        <t xml:space="preserve">======
ID#AAAAney5tJ0
Autor    (2023-01-17 16:29:05)
Deve seguir o passo a passo da etapa de identificação do risco descrita no Manual de Gestão de Riscos da UFPA, disponível em https://proplan.ufpa.br/images/conteudo/proplan/digest/Manual-de-Gesto-de-Riscos-Organizacionais-da-UFPA.pdf</t>
      </text>
    </comment>
    <comment authorId="0" ref="J8">
      <text>
        <t xml:space="preserve">======
ID#AAAAney5tJw
Autor    (2023-01-17 16:29:05)
Dano causado no objeto analisado, caso o risco aconteça.
O impacto poderá ser:
ESCALA: Muito Baixo, Baixo, Médio, Alto ou Muito Alto.
Dica: Para facilitar o enquadramento, consulte a descrição da escala em aba específica desta planilha.</t>
      </text>
    </comment>
    <comment authorId="0" ref="W8">
      <text>
        <t xml:space="preserve">======
ID#AAAAney5tJs
Autor    (2023-01-17 16:29:05)
Relatar o comportamento do risco residual quanto ao apetite a risco da UFPA, justificando os casos de ocorrência do risco e a efetividade das ações de tratamento.</t>
      </text>
    </comment>
    <comment authorId="0" ref="S8">
      <text>
        <t xml:space="preserve">======
ID#AAAAney5tJo
Autor    (2023-01-17 16:29:05)
Selecionar SIM ou NÃO se o risco compromete a capacidade orçamentária/financeira da UFPA ou se não compromete esse aspecto.</t>
      </text>
    </comment>
  </commentList>
  <extLst>
    <ext uri="GoogleSheetsCustomDataVersion1">
      <go:sheetsCustomData xmlns:go="http://customooxmlschemas.google.com/" r:id="rId1" roundtripDataSignature="AMtx7miZphkD9QQ9maOCXMy7J+++MyQvqw=="/>
    </ext>
  </extLst>
</comments>
</file>

<file path=xl/sharedStrings.xml><?xml version="1.0" encoding="utf-8"?>
<sst xmlns="http://schemas.openxmlformats.org/spreadsheetml/2006/main" count="173" uniqueCount="128">
  <si>
    <t>Versão: Junho 2022</t>
  </si>
  <si>
    <r>
      <rPr>
        <rFont val="Calibri"/>
        <b/>
        <i/>
        <color rgb="FF0F243E"/>
        <sz val="20.0"/>
      </rPr>
      <t xml:space="preserve">UFPA - </t>
    </r>
    <r>
      <rPr>
        <rFont val="Calibri"/>
        <b val="0"/>
        <i/>
        <color rgb="FF0F243E"/>
        <sz val="20.0"/>
      </rPr>
      <t>Planilha de Gestão de Riscos</t>
    </r>
  </si>
  <si>
    <t>UNIDADE</t>
  </si>
  <si>
    <t>OUVIDORIA</t>
  </si>
  <si>
    <t>Objeto Geral:</t>
  </si>
  <si>
    <t>Dirimir o risco de manter informação desatualizada publicada</t>
  </si>
  <si>
    <t>IDENTIFICAÇÃO DO RISCO</t>
  </si>
  <si>
    <t>AVALIAÇÃO DO RISCO</t>
  </si>
  <si>
    <t>TRATAMENTO DO RISCO</t>
  </si>
  <si>
    <t>COMUNICAÇÃO E MONITORAMENTO DO RISCO</t>
  </si>
  <si>
    <t>Item</t>
  </si>
  <si>
    <t>Objeto analisado (específico)</t>
  </si>
  <si>
    <t>Subunidade responsável</t>
  </si>
  <si>
    <t>Risco</t>
  </si>
  <si>
    <t>Causa(s)</t>
  </si>
  <si>
    <t>Consequência(s)</t>
  </si>
  <si>
    <t>Probabilidade (P)</t>
  </si>
  <si>
    <t>Impacto (I)</t>
  </si>
  <si>
    <t>Nível de Risco (P X I)</t>
  </si>
  <si>
    <t>Apetite ao Risco</t>
  </si>
  <si>
    <t>Tipos de Riscos</t>
  </si>
  <si>
    <t>Natureza do Risco</t>
  </si>
  <si>
    <t>Ação de Tratamento</t>
  </si>
  <si>
    <t>Informar o comportamento do nível do risco</t>
  </si>
  <si>
    <t>Análise</t>
  </si>
  <si>
    <t>Peso</t>
  </si>
  <si>
    <t>Classificação</t>
  </si>
  <si>
    <t>Imagem</t>
  </si>
  <si>
    <t>Legal</t>
  </si>
  <si>
    <t>Operacional</t>
  </si>
  <si>
    <t>Integridade</t>
  </si>
  <si>
    <t>Orçamentário / Financeiro</t>
  </si>
  <si>
    <t>Descrição</t>
  </si>
  <si>
    <t>Executor da ação de tratamento</t>
  </si>
  <si>
    <t xml:space="preserve">Prazo </t>
  </si>
  <si>
    <t>Monitorar
informações de
transparência
pública</t>
  </si>
  <si>
    <t>Coordenadoria de Serviço de Informação ao Cidadão</t>
  </si>
  <si>
    <t>Ausência ou
desatualização de dados
institucionais de
publicidade obrigatória</t>
  </si>
  <si>
    <t>1 - Bugs no portal                                                                 2 - Desatualização das informações já publicadas                                                          3 - Nâo atendimento à novas exigências recém divulgadas</t>
  </si>
  <si>
    <t>Comprometimento da
governança e integridade
institucional,
descumprimento legal</t>
  </si>
  <si>
    <t>Média</t>
  </si>
  <si>
    <t>Baixo</t>
  </si>
  <si>
    <t>Não</t>
  </si>
  <si>
    <t>Sim</t>
  </si>
  <si>
    <t xml:space="preserve">CONTROLES PREVENTIVOS (combatem a causa do risco) 1. Criar documento diretivo com orientações sobre prazos, cronogramas e fluxos de atualização das informações.                                                       2. Publicar o documento para as áreas envolvidas.                                      CONTROLES CORRETIVOS (combatem o impacto do risco)                                            3. Redigir ofício para a chefia da unidade detentora da informação alertando sobre a desatualização e pedindo providências.                                                    </t>
  </si>
  <si>
    <t>Coordenadoria de Serviço de Informação ao Cidadão da UFPA</t>
  </si>
  <si>
    <t xml:space="preserve">1. junho/2023              2. junho/2023             3. Recorrente conforme necessidade       </t>
  </si>
  <si>
    <t>Acompanhar o histórico da redução de ocorrências de falhas na atualização das informações bem como o de eventuais bugs.</t>
  </si>
  <si>
    <t>Acompanhar a atualização da Carta de Serviços ao Usuário - CSU</t>
  </si>
  <si>
    <t>Coordenadoria de Manifestações de Ouvidoria</t>
  </si>
  <si>
    <t>Desatualização da CSU</t>
  </si>
  <si>
    <t>1. Desconhecimento da inserção e exclusão de Serviços ao Usuário</t>
  </si>
  <si>
    <t>1. Comprometimento da transparência e divergência entre a estrutura do serviço na CSU e o serviço na prática</t>
  </si>
  <si>
    <t>CONTROLES PREVENTIVOS (combatem a causa do risco) 1. Criar documento diretivo com orientações sobre prazos, cronogramas e fluxos de atualização das informações.                                                       2. Publicar o documento para as áreas envolvidas.                                                     CONTROLES CORRETIVOS (combatem o impacto do risco)                                            3. Redigir ofício para a chefia da Diretoria de Informações Institucionais (DINFI) - PROPLAN alertando sobre a desatualização e pedindo providências</t>
  </si>
  <si>
    <t>Ouvidoria</t>
  </si>
  <si>
    <t xml:space="preserve">1. junho/2023              2. junho/2023             3. Recorrente conforme necessidade                </t>
  </si>
  <si>
    <t>Acompanhar o histórico da redução de ocorrências de falhas na atualização dos serviços aos usuários.</t>
  </si>
  <si>
    <t>Troca do parque tecnológico da unidade</t>
  </si>
  <si>
    <t>- Perda de informações e/ou qualidade do trabalho executado</t>
  </si>
  <si>
    <t xml:space="preserve">1 - Inoperabilidade das estações de trabalho atuais; e                                                                            2- Falha no funcionamento das estações.                             </t>
  </si>
  <si>
    <t>Comprometimento da adequada execução dos serviços e integridade das informações armazenadas nas CPU´S</t>
  </si>
  <si>
    <t>Muito Alto</t>
  </si>
  <si>
    <t>CONTROLES PREVENTIVOS (combatem a causa do risco): 1-  Elaborar ofício endereçado ao superior hierárquico relatando sobre o problema, suas possíveis consequências e solicitando novos equipamentos.                                                                                                                                     2. Selecionar arquivos para confecção de backup de segurança respeitando as limitações de espaço em nuvem do drive.                                                                                                 CONTROLES CORRETIVOS (combatem o impacto do risco): 1 - Redigir ofício ao superior hierárquico relatando sobre o problema e suas consequências à curto e médio prazo e solicitando reposição em caráter de urgência.</t>
  </si>
  <si>
    <t>Acompanhar o processo de solicitação de instalação de novos conputadores enviada via ofício para o Gabinete da Reitor em 19/04 .</t>
  </si>
  <si>
    <t>- A compra não ser autorizada</t>
  </si>
  <si>
    <t>1 - Falta de Recursos.</t>
  </si>
  <si>
    <t>TESTE 90</t>
  </si>
  <si>
    <t>ESCALA DE PROBABILIDADE</t>
  </si>
  <si>
    <t>PROBABILIDADE</t>
  </si>
  <si>
    <t>PESO</t>
  </si>
  <si>
    <t>DESCRIÇÃO</t>
  </si>
  <si>
    <t>Muito Baixa</t>
  </si>
  <si>
    <t>Em situações excepcionais o evento poderá até ocorrer, mas
não há histórico conhecido do evento ou não há indícios que sinalizem sua ocorrência, portanto, é improvável que aconteça.</t>
  </si>
  <si>
    <t>Baixa</t>
  </si>
  <si>
    <t>O histórico conhecido aponta para baixa frequência, podendo
o evento ocorrer de forma inesperada ou casual.</t>
  </si>
  <si>
    <t>Repete-se com frequência razoável ou há indícios que
possa ocorrer de alguma forma.</t>
  </si>
  <si>
    <t>Alta</t>
  </si>
  <si>
    <t>Repete-se com elevada frequência ou sua ocorrência é
até esperada pois os indícios apontam essa possibilidade.</t>
  </si>
  <si>
    <t>Muito Alta</t>
  </si>
  <si>
    <t>Os indícios indicam claramente que o evento ocorrerá,
portanto, é praticamente certo.</t>
  </si>
  <si>
    <t>ESCALA DE IMPACTO</t>
  </si>
  <si>
    <t>IMPACTO</t>
  </si>
  <si>
    <t>Muito Baixo</t>
  </si>
  <si>
    <t>Não altera o alcance do objetivo.</t>
  </si>
  <si>
    <t>Compromete em alguma medida o alcance do objetivo, mas não impede o alcance da maior parte do atingimento do objetivo.</t>
  </si>
  <si>
    <t>Médio</t>
  </si>
  <si>
    <t>Compromete razoavelmente o alcance do objetivo,
porém recuperável.</t>
  </si>
  <si>
    <t>Alto</t>
  </si>
  <si>
    <t>Compromete a maior parte do atingimento do objetivo,
sendo de difícil reversão.</t>
  </si>
  <si>
    <t>Compromete totalmente ou quase totalmente o atingimento
do objetivo, de forma irreversível.</t>
  </si>
  <si>
    <t>MATRIZ DE CLASSIFICAÇÃO DO RISCO</t>
  </si>
  <si>
    <t>RISCO</t>
  </si>
  <si>
    <t>ESCALA</t>
  </si>
  <si>
    <t>RB (Risco Baixo)</t>
  </si>
  <si>
    <t>0 - 9</t>
  </si>
  <si>
    <t>RM (Risco Médio)</t>
  </si>
  <si>
    <t>10 - 39</t>
  </si>
  <si>
    <t>RA (Risco Alto)</t>
  </si>
  <si>
    <t>40 - 79</t>
  </si>
  <si>
    <t>RE (Risco Extremo)</t>
  </si>
  <si>
    <t>80 - 100</t>
  </si>
  <si>
    <t>MATRIZ DE PROBABILIDADE X IMPACTO</t>
  </si>
  <si>
    <t>Impacto</t>
  </si>
  <si>
    <t>Muito
Alto
10</t>
  </si>
  <si>
    <t>10
RM</t>
  </si>
  <si>
    <t>20
RM</t>
  </si>
  <si>
    <t>50
RA</t>
  </si>
  <si>
    <t>80
RE</t>
  </si>
  <si>
    <t>100
RE</t>
  </si>
  <si>
    <t>Alto
8</t>
  </si>
  <si>
    <t>8
RB</t>
  </si>
  <si>
    <t>16
RM</t>
  </si>
  <si>
    <t>40
RA</t>
  </si>
  <si>
    <t>64
RA</t>
  </si>
  <si>
    <t>Médio
5</t>
  </si>
  <si>
    <t>5
RB</t>
  </si>
  <si>
    <t>25
RM</t>
  </si>
  <si>
    <t>Baixo
2</t>
  </si>
  <si>
    <t>2
RB</t>
  </si>
  <si>
    <t>4
RB</t>
  </si>
  <si>
    <t>Muito
Baixo
1</t>
  </si>
  <si>
    <t>1
RB</t>
  </si>
  <si>
    <t>Muito
Baixa
1</t>
  </si>
  <si>
    <t>Baixa
2</t>
  </si>
  <si>
    <t>Média
5</t>
  </si>
  <si>
    <t>Alta
8</t>
  </si>
  <si>
    <t>Muito
Alta
10</t>
  </si>
  <si>
    <t>Probabilidade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</si>
</sst>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16]mmmm/yyyy"/>
    <numFmt numFmtId="165" formatCode="dd/mm/yy"/>
    <numFmt numFmtId="166" formatCode="mmm/yyyy"/>
  </numFmts>
  <fonts count="16">
    <font>
      <sz val="11.0"/>
      <color theme="1"/>
      <name val="Calibri"/>
      <scheme val="minor"/>
    </font>
    <font>
      <sz val="9.0"/>
      <color theme="1"/>
      <name val="Calibri"/>
    </font>
    <font>
      <b/>
      <i/>
      <sz val="20.0"/>
      <color rgb="FF0F243E"/>
      <name val="Calibri"/>
    </font>
    <font/>
    <font>
      <b/>
      <sz val="15.0"/>
      <color theme="0"/>
      <name val="Calibri"/>
    </font>
    <font>
      <sz val="15.0"/>
      <color theme="1"/>
      <name val="Calibri"/>
    </font>
    <font>
      <sz val="11.0"/>
      <color theme="1"/>
      <name val="Calibri"/>
    </font>
    <font>
      <b/>
      <sz val="11.0"/>
      <color rgb="FFFFFFFF"/>
      <name val="Calibri"/>
    </font>
    <font>
      <b/>
      <sz val="11.0"/>
      <color theme="0"/>
      <name val="Calibri"/>
    </font>
    <font>
      <b/>
      <sz val="11.0"/>
      <color theme="1"/>
      <name val="Calibri"/>
    </font>
    <font>
      <color rgb="FF000000"/>
      <name val="Calibri"/>
    </font>
    <font>
      <sz val="12.0"/>
      <color theme="1"/>
      <name val="Times New Roman"/>
    </font>
    <font>
      <b/>
      <sz val="12.0"/>
      <color theme="1"/>
      <name val="Times New Roman"/>
    </font>
    <font>
      <b/>
      <sz val="12.0"/>
      <color theme="0"/>
      <name val="Times New Roman"/>
    </font>
    <font>
      <sz val="11.0"/>
      <color theme="1"/>
      <name val="Times New Roman"/>
    </font>
    <font>
      <b/>
      <sz val="13.0"/>
      <color theme="1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17365D"/>
        <bgColor rgb="FF17365D"/>
      </patternFill>
    </fill>
    <fill>
      <patternFill patternType="solid">
        <fgColor rgb="FF27697B"/>
        <bgColor rgb="FF27697B"/>
      </patternFill>
    </fill>
    <fill>
      <patternFill patternType="solid">
        <fgColor rgb="FF3278CC"/>
        <bgColor rgb="FF3278CC"/>
      </patternFill>
    </fill>
    <fill>
      <patternFill patternType="solid">
        <fgColor rgb="FF5690D6"/>
        <bgColor rgb="FF5690D6"/>
      </patternFill>
    </fill>
    <fill>
      <patternFill patternType="solid">
        <fgColor rgb="FFD0E0F4"/>
        <bgColor rgb="FFD0E0F4"/>
      </patternFill>
    </fill>
    <fill>
      <patternFill patternType="solid">
        <fgColor rgb="FFA2D4E2"/>
        <bgColor rgb="FFA2D4E2"/>
      </patternFill>
    </fill>
    <fill>
      <patternFill patternType="solid">
        <fgColor rgb="FFA8C6EA"/>
        <bgColor rgb="FFA8C6EA"/>
      </patternFill>
    </fill>
    <fill>
      <patternFill patternType="solid">
        <fgColor rgb="FFD7E5F5"/>
        <bgColor rgb="FFD7E5F5"/>
      </patternFill>
    </fill>
    <fill>
      <patternFill patternType="solid">
        <fgColor rgb="FF595959"/>
        <bgColor rgb="FF595959"/>
      </patternFill>
    </fill>
    <fill>
      <patternFill patternType="solid">
        <fgColor rgb="FF00B0F0"/>
        <bgColor rgb="FF00B0F0"/>
      </patternFill>
    </fill>
    <fill>
      <patternFill patternType="solid">
        <fgColor rgb="FF33CC33"/>
        <bgColor rgb="FF33CC33"/>
      </patternFill>
    </fill>
    <fill>
      <patternFill patternType="solid">
        <fgColor rgb="FFFFFF00"/>
        <bgColor rgb="FFFFFF00"/>
      </patternFill>
    </fill>
    <fill>
      <patternFill patternType="solid">
        <fgColor rgb="FFE36C09"/>
        <bgColor rgb="FFE36C09"/>
      </patternFill>
    </fill>
    <fill>
      <patternFill patternType="solid">
        <fgColor rgb="FFFF0000"/>
        <bgColor rgb="FFFF0000"/>
      </patternFill>
    </fill>
  </fills>
  <borders count="5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ill="1" applyFont="1">
      <alignment horizontal="center" vertical="center"/>
    </xf>
    <xf borderId="5" fillId="0" fontId="5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left" shrinkToFit="0" wrapText="1"/>
    </xf>
    <xf borderId="6" fillId="3" fontId="7" numFmtId="0" xfId="0" applyAlignment="1" applyBorder="1" applyFill="1" applyFont="1">
      <alignment horizontal="center" readingOrder="0" vertical="center"/>
    </xf>
    <xf borderId="7" fillId="0" fontId="3" numFmtId="0" xfId="0" applyBorder="1" applyFont="1"/>
    <xf borderId="8" fillId="0" fontId="3" numFmtId="0" xfId="0" applyBorder="1" applyFont="1"/>
    <xf borderId="6" fillId="4" fontId="8" numFmtId="0" xfId="0" applyAlignment="1" applyBorder="1" applyFill="1" applyFont="1">
      <alignment horizontal="center" shrinkToFit="0" vertical="center" wrapText="1"/>
    </xf>
    <xf borderId="6" fillId="5" fontId="7" numFmtId="0" xfId="0" applyAlignment="1" applyBorder="1" applyFill="1" applyFont="1">
      <alignment horizontal="center" readingOrder="0" shrinkToFit="0" vertical="center" wrapText="1"/>
    </xf>
    <xf borderId="9" fillId="6" fontId="7" numFmtId="0" xfId="0" applyAlignment="1" applyBorder="1" applyFill="1" applyFont="1">
      <alignment horizontal="center" readingOrder="0" shrinkToFit="0" vertical="center" wrapText="1"/>
    </xf>
    <xf borderId="10" fillId="7" fontId="9" numFmtId="0" xfId="0" applyAlignment="1" applyBorder="1" applyFill="1" applyFont="1">
      <alignment horizontal="center" vertical="center"/>
    </xf>
    <xf borderId="11" fillId="7" fontId="9" numFmtId="0" xfId="0" applyAlignment="1" applyBorder="1" applyFont="1">
      <alignment horizontal="center" vertical="center"/>
    </xf>
    <xf borderId="12" fillId="7" fontId="9" numFmtId="0" xfId="0" applyAlignment="1" applyBorder="1" applyFont="1">
      <alignment horizontal="center" vertical="center"/>
    </xf>
    <xf borderId="13" fillId="8" fontId="9" numFmtId="0" xfId="0" applyAlignment="1" applyBorder="1" applyFill="1" applyFont="1">
      <alignment horizontal="center" shrinkToFit="0" vertical="center" wrapText="1"/>
    </xf>
    <xf borderId="14" fillId="0" fontId="3" numFmtId="0" xfId="0" applyBorder="1" applyFont="1"/>
    <xf borderId="15" fillId="8" fontId="9" numFmtId="0" xfId="0" applyAlignment="1" applyBorder="1" applyFont="1">
      <alignment horizontal="center" shrinkToFit="0" vertical="center" wrapText="1"/>
    </xf>
    <xf borderId="16" fillId="8" fontId="9" numFmtId="0" xfId="0" applyAlignment="1" applyBorder="1" applyFont="1">
      <alignment horizontal="center" shrinkToFit="0" vertical="center" wrapText="1"/>
    </xf>
    <xf borderId="13" fillId="9" fontId="9" numFmtId="0" xfId="0" applyAlignment="1" applyBorder="1" applyFill="1" applyFont="1">
      <alignment horizontal="center" shrinkToFit="0" vertical="center" wrapText="1"/>
    </xf>
    <xf borderId="17" fillId="0" fontId="3" numFmtId="0" xfId="0" applyBorder="1" applyFont="1"/>
    <xf borderId="18" fillId="9" fontId="9" numFmtId="0" xfId="0" applyAlignment="1" applyBorder="1" applyFont="1">
      <alignment horizontal="center" shrinkToFit="0" vertical="center" wrapText="1"/>
    </xf>
    <xf borderId="15" fillId="9" fontId="9" numFmtId="0" xfId="0" applyAlignment="1" applyBorder="1" applyFont="1">
      <alignment horizontal="center" shrinkToFit="0" vertical="center" wrapText="1"/>
    </xf>
    <xf borderId="19" fillId="0" fontId="3" numFmtId="0" xfId="0" applyBorder="1" applyFont="1"/>
    <xf borderId="20" fillId="10" fontId="9" numFmtId="0" xfId="0" applyAlignment="1" applyBorder="1" applyFill="1" applyFont="1">
      <alignment horizontal="center" shrinkToFit="0" vertical="center" wrapText="1"/>
    </xf>
    <xf borderId="10" fillId="8" fontId="6" numFmtId="0" xfId="0" applyAlignment="1" applyBorder="1" applyFont="1">
      <alignment horizontal="center" shrinkToFit="0" vertical="center" wrapText="1"/>
    </xf>
    <xf borderId="11" fillId="8" fontId="6" numFmtId="0" xfId="0" applyAlignment="1" applyBorder="1" applyFont="1">
      <alignment horizontal="center" shrinkToFit="0" vertical="center" wrapText="1"/>
    </xf>
    <xf borderId="21" fillId="8" fontId="9" numFmtId="0" xfId="0" applyAlignment="1" applyBorder="1" applyFont="1">
      <alignment horizontal="center" shrinkToFit="0" vertical="center" wrapText="1"/>
    </xf>
    <xf borderId="22" fillId="9" fontId="6" numFmtId="0" xfId="0" applyAlignment="1" applyBorder="1" applyFont="1">
      <alignment horizontal="center" shrinkToFit="0" vertical="center" wrapText="1"/>
    </xf>
    <xf borderId="11" fillId="9" fontId="6" numFmtId="0" xfId="0" applyAlignment="1" applyBorder="1" applyFont="1">
      <alignment horizontal="center" shrinkToFit="0" vertical="center" wrapText="1"/>
    </xf>
    <xf borderId="12" fillId="9" fontId="6" numFmtId="0" xfId="0" applyAlignment="1" applyBorder="1" applyFont="1">
      <alignment horizontal="center" shrinkToFit="0" vertical="center" wrapText="1"/>
    </xf>
    <xf borderId="23" fillId="10" fontId="9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0" fillId="0" fontId="6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horizontal="left" shrinkToFit="0" vertical="center" wrapText="1"/>
    </xf>
    <xf borderId="12" fillId="0" fontId="6" numFmtId="0" xfId="0" applyAlignment="1" applyBorder="1" applyFont="1">
      <alignment horizontal="left" shrinkToFit="0" vertical="center" wrapText="1"/>
    </xf>
    <xf borderId="12" fillId="0" fontId="6" numFmtId="164" xfId="0" applyAlignment="1" applyBorder="1" applyFont="1" applyNumberFormat="1">
      <alignment horizontal="center" shrinkToFit="0" vertical="center" wrapText="1"/>
    </xf>
    <xf borderId="24" fillId="0" fontId="6" numFmtId="165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readingOrder="0" vertical="center"/>
    </xf>
    <xf borderId="11" fillId="0" fontId="6" numFmtId="0" xfId="0" applyAlignment="1" applyBorder="1" applyFont="1">
      <alignment horizontal="center" readingOrder="0" shrinkToFit="0" vertical="center" wrapText="1"/>
    </xf>
    <xf borderId="14" fillId="0" fontId="6" numFmtId="0" xfId="0" applyAlignment="1" applyBorder="1" applyFont="1">
      <alignment horizontal="center" readingOrder="0" shrinkToFit="0" vertical="center" wrapText="1"/>
    </xf>
    <xf borderId="11" fillId="0" fontId="6" numFmtId="0" xfId="0" applyAlignment="1" applyBorder="1" applyFont="1">
      <alignment horizontal="left" readingOrder="0" shrinkToFit="0" vertical="center" wrapText="1"/>
    </xf>
    <xf borderId="10" fillId="0" fontId="6" numFmtId="0" xfId="0" applyAlignment="1" applyBorder="1" applyFont="1">
      <alignment horizontal="center" readingOrder="0" shrinkToFit="0" vertical="center" wrapText="1"/>
    </xf>
    <xf borderId="12" fillId="0" fontId="6" numFmtId="166" xfId="0" applyAlignment="1" applyBorder="1" applyFont="1" applyNumberFormat="1">
      <alignment horizontal="center" readingOrder="0" shrinkToFit="0" vertical="center" wrapText="1"/>
    </xf>
    <xf borderId="24" fillId="0" fontId="6" numFmtId="0" xfId="0" applyAlignment="1" applyBorder="1" applyFont="1">
      <alignment horizontal="center" readingOrder="0" shrinkToFit="0" vertical="center" wrapText="1"/>
    </xf>
    <xf borderId="25" fillId="0" fontId="6" numFmtId="0" xfId="0" applyAlignment="1" applyBorder="1" applyFont="1">
      <alignment horizontal="center" shrinkToFit="0" vertical="center" wrapText="1"/>
    </xf>
    <xf borderId="26" fillId="0" fontId="6" numFmtId="0" xfId="0" applyAlignment="1" applyBorder="1" applyFont="1">
      <alignment horizontal="center" shrinkToFit="0" vertical="center" wrapText="1"/>
    </xf>
    <xf borderId="27" fillId="0" fontId="6" numFmtId="0" xfId="0" applyAlignment="1" applyBorder="1" applyFont="1">
      <alignment horizontal="center" shrinkToFit="0" vertical="center" wrapText="1"/>
    </xf>
    <xf borderId="27" fillId="0" fontId="6" numFmtId="0" xfId="0" applyAlignment="1" applyBorder="1" applyFont="1">
      <alignment horizontal="left" shrinkToFit="0" vertical="center" wrapText="1"/>
    </xf>
    <xf borderId="28" fillId="0" fontId="6" numFmtId="0" xfId="0" applyAlignment="1" applyBorder="1" applyFont="1">
      <alignment horizontal="left" shrinkToFit="0" vertical="center" wrapText="1"/>
    </xf>
    <xf borderId="28" fillId="0" fontId="6" numFmtId="164" xfId="0" applyAlignment="1" applyBorder="1" applyFont="1" applyNumberFormat="1">
      <alignment horizontal="center" shrinkToFit="0" vertical="center" wrapText="1"/>
    </xf>
    <xf borderId="29" fillId="0" fontId="6" numFmtId="165" xfId="0" applyAlignment="1" applyBorder="1" applyFont="1" applyNumberFormat="1">
      <alignment horizontal="center" shrinkToFit="0" vertical="center" wrapText="1"/>
    </xf>
    <xf borderId="0" fillId="0" fontId="11" numFmtId="0" xfId="0" applyFont="1"/>
    <xf borderId="1" fillId="0" fontId="12" numFmtId="0" xfId="0" applyAlignment="1" applyBorder="1" applyFont="1">
      <alignment horizontal="center"/>
    </xf>
    <xf borderId="4" fillId="11" fontId="13" numFmtId="0" xfId="0" applyAlignment="1" applyBorder="1" applyFill="1" applyFont="1">
      <alignment horizontal="center" shrinkToFit="0" vertical="center" wrapText="1"/>
    </xf>
    <xf borderId="30" fillId="11" fontId="13" numFmtId="0" xfId="0" applyAlignment="1" applyBorder="1" applyFont="1">
      <alignment horizontal="center" shrinkToFit="0" vertical="center" wrapText="1"/>
    </xf>
    <xf borderId="31" fillId="11" fontId="13" numFmtId="0" xfId="0" applyAlignment="1" applyBorder="1" applyFont="1">
      <alignment horizontal="center" shrinkToFit="0" vertical="center" wrapText="1"/>
    </xf>
    <xf borderId="32" fillId="12" fontId="12" numFmtId="0" xfId="0" applyAlignment="1" applyBorder="1" applyFill="1" applyFont="1">
      <alignment horizontal="center" vertical="center"/>
    </xf>
    <xf borderId="33" fillId="0" fontId="11" numFmtId="0" xfId="0" applyAlignment="1" applyBorder="1" applyFont="1">
      <alignment horizontal="center" shrinkToFit="0" vertical="center" wrapText="1"/>
    </xf>
    <xf borderId="34" fillId="0" fontId="11" numFmtId="0" xfId="0" applyAlignment="1" applyBorder="1" applyFont="1">
      <alignment horizontal="center" shrinkToFit="0" vertical="center" wrapText="1"/>
    </xf>
    <xf borderId="10" fillId="13" fontId="12" numFmtId="0" xfId="0" applyAlignment="1" applyBorder="1" applyFill="1" applyFont="1">
      <alignment horizontal="center" vertical="center"/>
    </xf>
    <xf borderId="11" fillId="0" fontId="11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0" fillId="14" fontId="12" numFmtId="0" xfId="0" applyAlignment="1" applyBorder="1" applyFill="1" applyFont="1">
      <alignment horizontal="center" vertical="center"/>
    </xf>
    <xf borderId="10" fillId="15" fontId="12" numFmtId="0" xfId="0" applyAlignment="1" applyBorder="1" applyFill="1" applyFont="1">
      <alignment horizontal="center" vertical="center"/>
    </xf>
    <xf borderId="25" fillId="16" fontId="12" numFmtId="0" xfId="0" applyAlignment="1" applyBorder="1" applyFill="1" applyFont="1">
      <alignment horizontal="center" vertical="center"/>
    </xf>
    <xf borderId="27" fillId="0" fontId="11" numFmtId="0" xfId="0" applyAlignment="1" applyBorder="1" applyFont="1">
      <alignment horizontal="center" shrinkToFit="0" vertical="center" wrapText="1"/>
    </xf>
    <xf borderId="28" fillId="0" fontId="11" numFmtId="0" xfId="0" applyAlignment="1" applyBorder="1" applyFont="1">
      <alignment horizontal="center" shrinkToFit="0" vertical="center" wrapText="1"/>
    </xf>
    <xf borderId="0" fillId="0" fontId="14" numFmtId="0" xfId="0" applyFont="1"/>
    <xf borderId="35" fillId="11" fontId="13" numFmtId="0" xfId="0" applyAlignment="1" applyBorder="1" applyFont="1">
      <alignment horizontal="center" vertical="center"/>
    </xf>
    <xf borderId="36" fillId="11" fontId="13" numFmtId="0" xfId="0" applyAlignment="1" applyBorder="1" applyFont="1">
      <alignment horizontal="center" vertical="center"/>
    </xf>
    <xf borderId="12" fillId="0" fontId="11" numFmtId="49" xfId="0" applyAlignment="1" applyBorder="1" applyFont="1" applyNumberFormat="1">
      <alignment horizontal="center" shrinkToFit="0" vertical="center" wrapText="1"/>
    </xf>
    <xf borderId="28" fillId="0" fontId="11" numFmtId="49" xfId="0" applyAlignment="1" applyBorder="1" applyFont="1" applyNumberFormat="1">
      <alignment horizontal="center" shrinkToFit="0" vertical="center" wrapText="1"/>
    </xf>
    <xf borderId="37" fillId="11" fontId="13" numFmtId="0" xfId="0" applyAlignment="1" applyBorder="1" applyFont="1">
      <alignment horizontal="center" textRotation="90" vertical="center"/>
    </xf>
    <xf borderId="38" fillId="16" fontId="12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38" fillId="15" fontId="11" numFmtId="0" xfId="0" applyAlignment="1" applyBorder="1" applyFont="1">
      <alignment horizontal="center" shrinkToFit="0" vertical="center" wrapText="1"/>
    </xf>
    <xf borderId="38" fillId="16" fontId="11" numFmtId="0" xfId="0" applyAlignment="1" applyBorder="1" applyFont="1">
      <alignment horizontal="center" shrinkToFit="0" vertical="center" wrapText="1"/>
    </xf>
    <xf borderId="21" fillId="16" fontId="11" numFmtId="0" xfId="0" applyAlignment="1" applyBorder="1" applyFont="1">
      <alignment horizontal="center" shrinkToFit="0" vertical="center" wrapText="1"/>
    </xf>
    <xf borderId="39" fillId="0" fontId="3" numFmtId="0" xfId="0" applyBorder="1" applyFont="1"/>
    <xf borderId="11" fillId="15" fontId="12" numFmtId="0" xfId="0" applyAlignment="1" applyBorder="1" applyFont="1">
      <alignment horizontal="center" shrinkToFit="0" vertical="center" wrapText="1"/>
    </xf>
    <xf borderId="11" fillId="13" fontId="11" numFmtId="0" xfId="0" applyAlignment="1" applyBorder="1" applyFont="1">
      <alignment horizontal="center" shrinkToFit="0" vertical="center" wrapText="1"/>
    </xf>
    <xf borderId="11" fillId="14" fontId="11" numFmtId="0" xfId="0" applyAlignment="1" applyBorder="1" applyFont="1">
      <alignment horizontal="center" shrinkToFit="0" vertical="center" wrapText="1"/>
    </xf>
    <xf borderId="11" fillId="15" fontId="11" numFmtId="0" xfId="0" applyAlignment="1" applyBorder="1" applyFont="1">
      <alignment horizontal="center" shrinkToFit="0" vertical="center" wrapText="1"/>
    </xf>
    <xf borderId="12" fillId="16" fontId="11" numFmtId="0" xfId="0" applyAlignment="1" applyBorder="1" applyFont="1">
      <alignment horizontal="center" shrinkToFit="0" vertical="center" wrapText="1"/>
    </xf>
    <xf borderId="11" fillId="14" fontId="12" numFmtId="0" xfId="0" applyAlignment="1" applyBorder="1" applyFont="1">
      <alignment horizontal="center" shrinkToFit="0" vertical="center" wrapText="1"/>
    </xf>
    <xf borderId="12" fillId="15" fontId="11" numFmtId="0" xfId="0" applyAlignment="1" applyBorder="1" applyFont="1">
      <alignment horizontal="center" shrinkToFit="0" vertical="center" wrapText="1"/>
    </xf>
    <xf borderId="11" fillId="13" fontId="12" numFmtId="0" xfId="0" applyAlignment="1" applyBorder="1" applyFont="1">
      <alignment horizontal="center" shrinkToFit="0" vertical="center" wrapText="1"/>
    </xf>
    <xf borderId="12" fillId="14" fontId="11" numFmtId="0" xfId="0" applyAlignment="1" applyBorder="1" applyFont="1">
      <alignment horizontal="center" shrinkToFit="0" vertical="center" wrapText="1"/>
    </xf>
    <xf borderId="40" fillId="0" fontId="3" numFmtId="0" xfId="0" applyBorder="1" applyFont="1"/>
    <xf borderId="11" fillId="12" fontId="12" numFmtId="0" xfId="0" applyAlignment="1" applyBorder="1" applyFont="1">
      <alignment horizontal="center" shrinkToFit="0" vertical="center" wrapText="1"/>
    </xf>
    <xf borderId="41" fillId="0" fontId="11" numFmtId="0" xfId="0" applyBorder="1" applyFont="1"/>
    <xf borderId="42" fillId="0" fontId="11" numFmtId="0" xfId="0" applyBorder="1" applyFont="1"/>
    <xf borderId="41" fillId="0" fontId="11" numFmtId="0" xfId="0" applyAlignment="1" applyBorder="1" applyFont="1">
      <alignment horizontal="center"/>
    </xf>
    <xf borderId="12" fillId="16" fontId="12" numFmtId="0" xfId="0" applyAlignment="1" applyBorder="1" applyFont="1">
      <alignment horizontal="center" shrinkToFit="0" vertical="center" wrapText="1"/>
    </xf>
    <xf borderId="43" fillId="0" fontId="3" numFmtId="0" xfId="0" applyBorder="1" applyFont="1"/>
    <xf borderId="44" fillId="0" fontId="3" numFmtId="0" xfId="0" applyBorder="1" applyFont="1"/>
    <xf borderId="44" fillId="0" fontId="11" numFmtId="0" xfId="0" applyBorder="1" applyFont="1"/>
    <xf borderId="45" fillId="11" fontId="13" numFmtId="0" xfId="0" applyAlignment="1" applyBorder="1" applyFont="1">
      <alignment horizontal="center"/>
    </xf>
    <xf borderId="46" fillId="0" fontId="3" numFmtId="0" xfId="0" applyBorder="1" applyFont="1"/>
    <xf borderId="47" fillId="0" fontId="3" numFmtId="0" xfId="0" applyBorder="1" applyFont="1"/>
    <xf borderId="0" fillId="0" fontId="6" numFmtId="0" xfId="0" applyAlignment="1" applyFont="1">
      <alignment horizontal="left"/>
    </xf>
    <xf borderId="0" fillId="0" fontId="15" numFmtId="0" xfId="0" applyAlignment="1" applyFont="1">
      <alignment horizontal="left"/>
    </xf>
    <xf borderId="48" fillId="7" fontId="9" numFmtId="0" xfId="0" applyAlignment="1" applyBorder="1" applyFont="1">
      <alignment horizontal="center" vertical="center"/>
    </xf>
    <xf borderId="49" fillId="7" fontId="9" numFmtId="0" xfId="0" applyAlignment="1" applyBorder="1" applyFont="1">
      <alignment horizontal="center" vertical="center"/>
    </xf>
    <xf borderId="49" fillId="8" fontId="6" numFmtId="0" xfId="0" applyAlignment="1" applyBorder="1" applyFont="1">
      <alignment horizontal="center" shrinkToFit="0" vertical="center" wrapText="1"/>
    </xf>
    <xf borderId="49" fillId="9" fontId="6" numFmtId="0" xfId="0" applyAlignment="1" applyBorder="1" applyFont="1">
      <alignment horizontal="center" shrinkToFit="0" vertical="center" wrapText="1"/>
    </xf>
    <xf borderId="50" fillId="9" fontId="6" numFmtId="0" xfId="0" applyAlignment="1" applyBorder="1" applyFont="1">
      <alignment horizontal="center" shrinkToFit="0" vertical="center" wrapText="1"/>
    </xf>
    <xf borderId="33" fillId="0" fontId="3" numFmtId="0" xfId="0" applyBorder="1" applyFont="1"/>
    <xf borderId="34" fillId="0" fontId="3" numFmtId="0" xfId="0" applyBorder="1" applyFont="1"/>
    <xf borderId="19" fillId="0" fontId="6" numFmtId="164" xfId="0" applyAlignment="1" applyBorder="1" applyFont="1" applyNumberFormat="1">
      <alignment horizontal="center" shrinkToFit="0" vertical="center" wrapText="1"/>
    </xf>
    <xf borderId="19" fillId="0" fontId="6" numFmtId="166" xfId="0" applyAlignment="1" applyBorder="1" applyFont="1" applyNumberFormat="1">
      <alignment horizontal="center" shrinkToFit="0" vertical="center" wrapText="1"/>
    </xf>
    <xf borderId="47" fillId="0" fontId="6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7">
    <dxf>
      <font/>
      <fill>
        <patternFill patternType="solid">
          <fgColor rgb="FF00B0F0"/>
          <bgColor rgb="FF00B0F0"/>
        </patternFill>
      </fill>
      <border/>
    </dxf>
    <dxf>
      <font/>
      <fill>
        <patternFill patternType="solid">
          <fgColor rgb="FF33CC33"/>
          <bgColor rgb="FF33CC33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E36C09"/>
          <bgColor rgb="FFE36C09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0C0C0C"/>
          <bgColor rgb="FF0C0C0C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314325</xdr:colOff>
      <xdr:row>1</xdr:row>
      <xdr:rowOff>47625</xdr:rowOff>
    </xdr:from>
    <xdr:ext cx="361950" cy="419100"/>
    <xdr:pic>
      <xdr:nvPicPr>
        <xdr:cNvPr descr="Resultado de imagem para logo ufpa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66675</xdr:rowOff>
    </xdr:from>
    <xdr:ext cx="5572125" cy="3457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142875</xdr:colOff>
      <xdr:row>0</xdr:row>
      <xdr:rowOff>57150</xdr:rowOff>
    </xdr:from>
    <xdr:ext cx="5553075" cy="3467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9.0" topLeftCell="A10" activePane="bottomLeft" state="frozen"/>
      <selection activeCell="B11" sqref="B11" pane="bottomLeft"/>
    </sheetView>
  </sheetViews>
  <sheetFormatPr customHeight="1" defaultColWidth="14.43" defaultRowHeight="15.0"/>
  <cols>
    <col customWidth="1" min="1" max="1" width="3.29"/>
    <col customWidth="1" min="2" max="2" width="8.14"/>
    <col customWidth="1" min="3" max="3" width="36.0"/>
    <col customWidth="1" min="4" max="4" width="39.71"/>
    <col customWidth="1" min="5" max="5" width="34.43"/>
    <col customWidth="1" min="6" max="6" width="43.43"/>
    <col customWidth="1" min="7" max="7" width="45.14"/>
    <col customWidth="1" min="8" max="8" width="15.29"/>
    <col customWidth="1" min="9" max="9" width="6.71"/>
    <col customWidth="1" min="10" max="10" width="15.29"/>
    <col customWidth="1" min="11" max="11" width="6.71"/>
    <col customWidth="1" min="12" max="12" width="15.29"/>
    <col customWidth="1" min="13" max="13" width="6.71"/>
    <col customWidth="1" min="14" max="14" width="18.14"/>
    <col customWidth="1" min="15" max="18" width="14.57"/>
    <col customWidth="1" min="19" max="19" width="21.14"/>
    <col customWidth="1" min="20" max="20" width="41.0"/>
    <col customWidth="1" min="21" max="21" width="23.14"/>
    <col customWidth="1" min="22" max="22" width="21.43"/>
    <col customWidth="1" min="23" max="23" width="76.0"/>
    <col customWidth="1" min="24" max="26" width="8.71"/>
  </cols>
  <sheetData>
    <row r="1" ht="14.25" customHeight="1">
      <c r="A1" s="1" t="s">
        <v>0</v>
      </c>
    </row>
    <row r="2" ht="42.75" customHeight="1">
      <c r="B2" s="2" t="s">
        <v>1</v>
      </c>
      <c r="C2" s="3"/>
      <c r="D2" s="4"/>
      <c r="F2" s="5" t="s">
        <v>2</v>
      </c>
      <c r="G2" s="6" t="s">
        <v>3</v>
      </c>
      <c r="H2" s="4"/>
    </row>
    <row r="3" ht="6.0" customHeight="1"/>
    <row r="4" ht="9.0" customHeight="1"/>
    <row r="5" ht="26.25" customHeight="1">
      <c r="B5" s="7" t="s">
        <v>4</v>
      </c>
      <c r="C5" s="4"/>
      <c r="D5" s="8" t="s">
        <v>5</v>
      </c>
      <c r="E5" s="3"/>
      <c r="F5" s="3"/>
      <c r="G5" s="4"/>
    </row>
    <row r="6" ht="9.0" customHeight="1"/>
    <row r="7" ht="21.75" customHeight="1">
      <c r="B7" s="9" t="s">
        <v>6</v>
      </c>
      <c r="C7" s="10"/>
      <c r="D7" s="10"/>
      <c r="E7" s="10"/>
      <c r="F7" s="10"/>
      <c r="G7" s="11"/>
      <c r="H7" s="12" t="s">
        <v>7</v>
      </c>
      <c r="I7" s="10"/>
      <c r="J7" s="10"/>
      <c r="K7" s="10"/>
      <c r="L7" s="10"/>
      <c r="M7" s="10"/>
      <c r="N7" s="11"/>
      <c r="O7" s="13" t="s">
        <v>8</v>
      </c>
      <c r="P7" s="10"/>
      <c r="Q7" s="10"/>
      <c r="R7" s="10"/>
      <c r="S7" s="10"/>
      <c r="T7" s="10"/>
      <c r="U7" s="10"/>
      <c r="V7" s="11"/>
      <c r="W7" s="14" t="s">
        <v>9</v>
      </c>
    </row>
    <row r="8" ht="21.75" customHeight="1">
      <c r="B8" s="15" t="s">
        <v>10</v>
      </c>
      <c r="C8" s="16" t="s">
        <v>11</v>
      </c>
      <c r="D8" s="16" t="s">
        <v>12</v>
      </c>
      <c r="E8" s="16" t="s">
        <v>13</v>
      </c>
      <c r="F8" s="16" t="s">
        <v>14</v>
      </c>
      <c r="G8" s="17" t="s">
        <v>15</v>
      </c>
      <c r="H8" s="18" t="s">
        <v>16</v>
      </c>
      <c r="I8" s="19"/>
      <c r="J8" s="20" t="s">
        <v>17</v>
      </c>
      <c r="K8" s="19"/>
      <c r="L8" s="20" t="s">
        <v>18</v>
      </c>
      <c r="M8" s="19"/>
      <c r="N8" s="21" t="s">
        <v>19</v>
      </c>
      <c r="O8" s="22" t="s">
        <v>20</v>
      </c>
      <c r="P8" s="23"/>
      <c r="Q8" s="23"/>
      <c r="R8" s="19"/>
      <c r="S8" s="24" t="s">
        <v>21</v>
      </c>
      <c r="T8" s="25" t="s">
        <v>22</v>
      </c>
      <c r="U8" s="23"/>
      <c r="V8" s="26"/>
      <c r="W8" s="27" t="s">
        <v>23</v>
      </c>
    </row>
    <row r="9">
      <c r="B9" s="15"/>
      <c r="C9" s="16"/>
      <c r="D9" s="16"/>
      <c r="E9" s="16"/>
      <c r="F9" s="16"/>
      <c r="G9" s="17"/>
      <c r="H9" s="28" t="s">
        <v>24</v>
      </c>
      <c r="I9" s="29" t="s">
        <v>25</v>
      </c>
      <c r="J9" s="29" t="s">
        <v>24</v>
      </c>
      <c r="K9" s="29" t="s">
        <v>25</v>
      </c>
      <c r="L9" s="29" t="s">
        <v>26</v>
      </c>
      <c r="M9" s="29" t="s">
        <v>25</v>
      </c>
      <c r="N9" s="30"/>
      <c r="O9" s="31" t="s">
        <v>27</v>
      </c>
      <c r="P9" s="32" t="s">
        <v>28</v>
      </c>
      <c r="Q9" s="32" t="s">
        <v>29</v>
      </c>
      <c r="R9" s="32" t="s">
        <v>30</v>
      </c>
      <c r="S9" s="32" t="s">
        <v>31</v>
      </c>
      <c r="T9" s="32" t="s">
        <v>32</v>
      </c>
      <c r="U9" s="32" t="s">
        <v>33</v>
      </c>
      <c r="V9" s="33" t="s">
        <v>34</v>
      </c>
      <c r="W9" s="34"/>
    </row>
    <row r="10" ht="200.25" customHeight="1">
      <c r="A10" s="35"/>
      <c r="B10" s="36">
        <v>1.0</v>
      </c>
      <c r="C10" s="37" t="s">
        <v>35</v>
      </c>
      <c r="D10" s="38" t="s">
        <v>36</v>
      </c>
      <c r="E10" s="37" t="s">
        <v>37</v>
      </c>
      <c r="F10" s="39" t="s">
        <v>38</v>
      </c>
      <c r="G10" s="40" t="s">
        <v>39</v>
      </c>
      <c r="H10" s="36" t="s">
        <v>40</v>
      </c>
      <c r="I10" s="38">
        <f>IF(H10="","",VLOOKUP(H10,'Matriz Probabilidade Impacto'!$C$5:$E$10,2,FALSE))</f>
        <v>5</v>
      </c>
      <c r="J10" s="38" t="s">
        <v>41</v>
      </c>
      <c r="K10" s="38">
        <f>IF(J10="","",VLOOKUP(J10,'Matriz Probabilidade Impacto'!$C$16:$D$20,2,FALSE))</f>
        <v>2</v>
      </c>
      <c r="L10" s="38" t="str">
        <f t="shared" ref="L10:L99" si="1">IF(M10="","",IF(M10&lt;10,"Risco Baixo",IF(M10&lt;40,"Risco Médio",IF(M10&lt;80,"Risco Alto",IF(M10&lt;101,"Risco Extremo")))))</f>
        <v>Risco Médio</v>
      </c>
      <c r="M10" s="38">
        <f t="shared" ref="M10:M99" si="2">IF(J10="","",I10*K10)</f>
        <v>10</v>
      </c>
      <c r="N10" s="38" t="str">
        <f t="shared" ref="N10:N99" si="3">IF(L10="","",IF(L10="Risco Baixo","O risco baixo está dentro do apetite a riscos da UFPA, portanto, deve ser apenas monitorado.",IF(L10="Risco Médio","O risco médio está dentro do apetite a riscos da UFPA, portanto, deve ser apenas monitorado.",IF(L10="Risco Alto","O risco alto deverá ser priorizado para tratamento, pois está fora do limite de apetite tolerado.",IF(L10="Risco Extremo","O risco extremo deverá ser priorizado para tratamento, pois está fora do limite de apetite tolerado.",)))))</f>
        <v>O risco médio está dentro do apetite a riscos da UFPA, portanto, deve ser apenas monitorado.</v>
      </c>
      <c r="O10" s="36" t="s">
        <v>42</v>
      </c>
      <c r="P10" s="38" t="s">
        <v>43</v>
      </c>
      <c r="Q10" s="38" t="s">
        <v>43</v>
      </c>
      <c r="R10" s="38" t="s">
        <v>42</v>
      </c>
      <c r="S10" s="38" t="s">
        <v>42</v>
      </c>
      <c r="T10" s="38" t="s">
        <v>44</v>
      </c>
      <c r="U10" s="38" t="s">
        <v>45</v>
      </c>
      <c r="V10" s="41" t="s">
        <v>46</v>
      </c>
      <c r="W10" s="42" t="s">
        <v>47</v>
      </c>
      <c r="X10" s="35"/>
      <c r="Y10" s="35"/>
      <c r="Z10" s="35"/>
    </row>
    <row r="11" ht="220.5" customHeight="1">
      <c r="A11" s="35"/>
      <c r="B11" s="36">
        <v>2.0</v>
      </c>
      <c r="C11" s="37" t="s">
        <v>48</v>
      </c>
      <c r="D11" s="38" t="s">
        <v>49</v>
      </c>
      <c r="E11" s="38" t="s">
        <v>50</v>
      </c>
      <c r="F11" s="39" t="s">
        <v>51</v>
      </c>
      <c r="G11" s="40" t="s">
        <v>52</v>
      </c>
      <c r="H11" s="36" t="s">
        <v>40</v>
      </c>
      <c r="I11" s="38">
        <f>IF(H11="","",VLOOKUP(H11,'Matriz Probabilidade Impacto'!$C$5:$E$10,2,FALSE))</f>
        <v>5</v>
      </c>
      <c r="J11" s="38" t="s">
        <v>41</v>
      </c>
      <c r="K11" s="38">
        <f>IF(J11="","",VLOOKUP(J11,'Matriz Probabilidade Impacto'!$C$16:$D$20,2,FALSE))</f>
        <v>2</v>
      </c>
      <c r="L11" s="38" t="str">
        <f t="shared" si="1"/>
        <v>Risco Médio</v>
      </c>
      <c r="M11" s="38">
        <f t="shared" si="2"/>
        <v>10</v>
      </c>
      <c r="N11" s="38" t="str">
        <f t="shared" si="3"/>
        <v>O risco médio está dentro do apetite a riscos da UFPA, portanto, deve ser apenas monitorado.</v>
      </c>
      <c r="O11" s="36" t="s">
        <v>43</v>
      </c>
      <c r="P11" s="38" t="s">
        <v>42</v>
      </c>
      <c r="Q11" s="38" t="s">
        <v>43</v>
      </c>
      <c r="R11" s="38" t="s">
        <v>42</v>
      </c>
      <c r="S11" s="38" t="s">
        <v>42</v>
      </c>
      <c r="T11" s="39" t="s">
        <v>53</v>
      </c>
      <c r="U11" s="38" t="s">
        <v>54</v>
      </c>
      <c r="V11" s="41" t="s">
        <v>55</v>
      </c>
      <c r="W11" s="42" t="s">
        <v>56</v>
      </c>
      <c r="X11" s="35"/>
      <c r="Y11" s="35"/>
      <c r="Z11" s="35"/>
    </row>
    <row r="12">
      <c r="A12" s="35"/>
      <c r="B12" s="36">
        <v>3.0</v>
      </c>
      <c r="C12" s="43" t="s">
        <v>57</v>
      </c>
      <c r="D12" s="44" t="s">
        <v>54</v>
      </c>
      <c r="E12" s="45" t="s">
        <v>58</v>
      </c>
      <c r="F12" s="46" t="s">
        <v>59</v>
      </c>
      <c r="G12" s="46" t="s">
        <v>60</v>
      </c>
      <c r="H12" s="47" t="s">
        <v>40</v>
      </c>
      <c r="I12" s="38">
        <f>IF(H12="","",VLOOKUP(H12,'Matriz Probabilidade Impacto'!$C$5:$E$10,2,FALSE))</f>
        <v>5</v>
      </c>
      <c r="J12" s="44" t="s">
        <v>61</v>
      </c>
      <c r="K12" s="38">
        <f>IF(J12="","",VLOOKUP(J12,'Matriz Probabilidade Impacto'!$C$16:$D$20,2,FALSE))</f>
        <v>10</v>
      </c>
      <c r="L12" s="38" t="str">
        <f t="shared" si="1"/>
        <v>Risco Alto</v>
      </c>
      <c r="M12" s="38">
        <f t="shared" si="2"/>
        <v>50</v>
      </c>
      <c r="N12" s="38" t="str">
        <f t="shared" si="3"/>
        <v>O risco alto deverá ser priorizado para tratamento, pois está fora do limite de apetite tolerado.</v>
      </c>
      <c r="O12" s="36"/>
      <c r="P12" s="38"/>
      <c r="Q12" s="38"/>
      <c r="R12" s="38"/>
      <c r="S12" s="38"/>
      <c r="T12" s="44" t="s">
        <v>62</v>
      </c>
      <c r="U12" s="44" t="s">
        <v>54</v>
      </c>
      <c r="V12" s="48">
        <v>45992.0</v>
      </c>
      <c r="W12" s="49" t="s">
        <v>63</v>
      </c>
      <c r="X12" s="35"/>
      <c r="Y12" s="35"/>
      <c r="Z12" s="35"/>
    </row>
    <row r="13">
      <c r="A13" s="35"/>
      <c r="B13" s="36">
        <v>4.0</v>
      </c>
      <c r="C13" s="43" t="s">
        <v>57</v>
      </c>
      <c r="D13" s="44" t="s">
        <v>54</v>
      </c>
      <c r="E13" s="45" t="s">
        <v>64</v>
      </c>
      <c r="F13" s="46" t="s">
        <v>65</v>
      </c>
      <c r="G13" s="46" t="s">
        <v>60</v>
      </c>
      <c r="H13" s="47" t="s">
        <v>40</v>
      </c>
      <c r="I13" s="38">
        <f>IF(H13="","",VLOOKUP(H13,'Matriz Probabilidade Impacto'!$C$5:$E$10,2,FALSE))</f>
        <v>5</v>
      </c>
      <c r="J13" s="44" t="s">
        <v>61</v>
      </c>
      <c r="K13" s="38">
        <f>IF(J13="","",VLOOKUP(J13,'Matriz Probabilidade Impacto'!$C$16:$D$20,2,FALSE))</f>
        <v>10</v>
      </c>
      <c r="L13" s="38" t="str">
        <f t="shared" si="1"/>
        <v>Risco Alto</v>
      </c>
      <c r="M13" s="38">
        <f t="shared" si="2"/>
        <v>50</v>
      </c>
      <c r="N13" s="38" t="str">
        <f t="shared" si="3"/>
        <v>O risco alto deverá ser priorizado para tratamento, pois está fora do limite de apetite tolerado.</v>
      </c>
      <c r="O13" s="47" t="s">
        <v>42</v>
      </c>
      <c r="P13" s="44" t="s">
        <v>42</v>
      </c>
      <c r="Q13" s="44" t="s">
        <v>43</v>
      </c>
      <c r="R13" s="44" t="s">
        <v>43</v>
      </c>
      <c r="S13" s="44" t="s">
        <v>42</v>
      </c>
      <c r="T13" s="44" t="s">
        <v>62</v>
      </c>
      <c r="U13" s="44" t="s">
        <v>54</v>
      </c>
      <c r="V13" s="48">
        <v>45992.0</v>
      </c>
      <c r="W13" s="49" t="s">
        <v>63</v>
      </c>
      <c r="X13" s="35"/>
      <c r="Y13" s="35"/>
      <c r="Z13" s="35"/>
    </row>
    <row r="14">
      <c r="A14" s="35"/>
      <c r="B14" s="36">
        <v>5.0</v>
      </c>
      <c r="C14" s="37"/>
      <c r="D14" s="38"/>
      <c r="E14" s="37"/>
      <c r="F14" s="39"/>
      <c r="G14" s="40"/>
      <c r="H14" s="36"/>
      <c r="I14" s="38" t="str">
        <f>IF(H14="","",VLOOKUP(H14,'Matriz Probabilidade Impacto'!$C$5:$E$10,2,FALSE))</f>
        <v/>
      </c>
      <c r="J14" s="38"/>
      <c r="K14" s="38" t="str">
        <f>IF(J14="","",VLOOKUP(J14,'Matriz Probabilidade Impacto'!$C$16:$D$20,2,FALSE))</f>
        <v/>
      </c>
      <c r="L14" s="38" t="str">
        <f t="shared" si="1"/>
        <v/>
      </c>
      <c r="M14" s="38" t="str">
        <f t="shared" si="2"/>
        <v/>
      </c>
      <c r="N14" s="38" t="str">
        <f t="shared" si="3"/>
        <v/>
      </c>
      <c r="O14" s="36"/>
      <c r="P14" s="38"/>
      <c r="Q14" s="38"/>
      <c r="R14" s="38"/>
      <c r="S14" s="38"/>
      <c r="T14" s="38" t="str">
        <f t="shared" ref="T14:T99" si="4">IF(L14="","",IF(L14="Risco Baixo","Monitorar o risco.",IF(L14="Risco Médio","Monitorar o risco.",IF(L14="Risco Alto","",IF(L14="Risco Extremo","",)))))</f>
        <v/>
      </c>
      <c r="U14" s="38"/>
      <c r="V14" s="41" t="str">
        <f t="shared" ref="V14:V99" si="5">IF(T14="monitorar o risco.","Contínuo","")</f>
        <v/>
      </c>
      <c r="W14" s="42"/>
      <c r="X14" s="35"/>
      <c r="Y14" s="35"/>
      <c r="Z14" s="35"/>
    </row>
    <row r="15">
      <c r="A15" s="35"/>
      <c r="B15" s="36">
        <v>6.0</v>
      </c>
      <c r="C15" s="37"/>
      <c r="D15" s="38"/>
      <c r="E15" s="37"/>
      <c r="F15" s="39"/>
      <c r="G15" s="40"/>
      <c r="H15" s="36"/>
      <c r="I15" s="38" t="str">
        <f>IF(H15="","",VLOOKUP(H15,'Matriz Probabilidade Impacto'!$C$5:$E$10,2,FALSE))</f>
        <v/>
      </c>
      <c r="J15" s="38"/>
      <c r="K15" s="38" t="str">
        <f>IF(J15="","",VLOOKUP(J15,'Matriz Probabilidade Impacto'!$C$16:$D$20,2,FALSE))</f>
        <v/>
      </c>
      <c r="L15" s="38" t="str">
        <f t="shared" si="1"/>
        <v/>
      </c>
      <c r="M15" s="38" t="str">
        <f t="shared" si="2"/>
        <v/>
      </c>
      <c r="N15" s="38" t="str">
        <f t="shared" si="3"/>
        <v/>
      </c>
      <c r="O15" s="36"/>
      <c r="P15" s="38"/>
      <c r="Q15" s="38"/>
      <c r="R15" s="38"/>
      <c r="S15" s="38"/>
      <c r="T15" s="38" t="str">
        <f t="shared" si="4"/>
        <v/>
      </c>
      <c r="U15" s="38"/>
      <c r="V15" s="41" t="str">
        <f t="shared" si="5"/>
        <v/>
      </c>
      <c r="W15" s="42"/>
      <c r="X15" s="35"/>
      <c r="Y15" s="35"/>
      <c r="Z15" s="35"/>
    </row>
    <row r="16" ht="63.0" customHeight="1">
      <c r="A16" s="35"/>
      <c r="B16" s="36">
        <v>7.0</v>
      </c>
      <c r="C16" s="37"/>
      <c r="D16" s="38"/>
      <c r="E16" s="37"/>
      <c r="F16" s="39"/>
      <c r="G16" s="40"/>
      <c r="H16" s="36"/>
      <c r="I16" s="38" t="str">
        <f>IF(H16="","",VLOOKUP(H16,'Matriz Probabilidade Impacto'!$C$5:$E$10,2,FALSE))</f>
        <v/>
      </c>
      <c r="J16" s="38"/>
      <c r="K16" s="38" t="str">
        <f>IF(J16="","",VLOOKUP(J16,'Matriz Probabilidade Impacto'!$C$16:$D$20,2,FALSE))</f>
        <v/>
      </c>
      <c r="L16" s="38" t="str">
        <f t="shared" si="1"/>
        <v/>
      </c>
      <c r="M16" s="38" t="str">
        <f t="shared" si="2"/>
        <v/>
      </c>
      <c r="N16" s="38" t="str">
        <f t="shared" si="3"/>
        <v/>
      </c>
      <c r="O16" s="36"/>
      <c r="P16" s="38"/>
      <c r="Q16" s="38"/>
      <c r="R16" s="38"/>
      <c r="S16" s="38"/>
      <c r="T16" s="38" t="str">
        <f t="shared" si="4"/>
        <v/>
      </c>
      <c r="U16" s="38"/>
      <c r="V16" s="41" t="str">
        <f t="shared" si="5"/>
        <v/>
      </c>
      <c r="W16" s="42"/>
      <c r="X16" s="35"/>
      <c r="Y16" s="35"/>
      <c r="Z16" s="35"/>
    </row>
    <row r="17">
      <c r="A17" s="35"/>
      <c r="B17" s="36">
        <v>8.0</v>
      </c>
      <c r="C17" s="37"/>
      <c r="D17" s="38"/>
      <c r="E17" s="37"/>
      <c r="F17" s="39"/>
      <c r="G17" s="40"/>
      <c r="H17" s="36"/>
      <c r="I17" s="38" t="str">
        <f>IF(H17="","",VLOOKUP(H17,'Matriz Probabilidade Impacto'!$C$5:$E$10,2,FALSE))</f>
        <v/>
      </c>
      <c r="J17" s="38"/>
      <c r="K17" s="38" t="str">
        <f>IF(J17="","",VLOOKUP(J17,'Matriz Probabilidade Impacto'!$C$16:$D$20,2,FALSE))</f>
        <v/>
      </c>
      <c r="L17" s="38" t="str">
        <f t="shared" si="1"/>
        <v/>
      </c>
      <c r="M17" s="38" t="str">
        <f t="shared" si="2"/>
        <v/>
      </c>
      <c r="N17" s="38" t="str">
        <f t="shared" si="3"/>
        <v/>
      </c>
      <c r="O17" s="36"/>
      <c r="P17" s="38"/>
      <c r="Q17" s="38"/>
      <c r="R17" s="38"/>
      <c r="S17" s="38"/>
      <c r="T17" s="38" t="str">
        <f t="shared" si="4"/>
        <v/>
      </c>
      <c r="U17" s="38"/>
      <c r="V17" s="41" t="str">
        <f t="shared" si="5"/>
        <v/>
      </c>
      <c r="W17" s="42"/>
      <c r="X17" s="35"/>
      <c r="Y17" s="35"/>
      <c r="Z17" s="35"/>
    </row>
    <row r="18">
      <c r="A18" s="35"/>
      <c r="B18" s="36">
        <v>9.0</v>
      </c>
      <c r="C18" s="37"/>
      <c r="D18" s="38"/>
      <c r="E18" s="37"/>
      <c r="F18" s="39"/>
      <c r="G18" s="40"/>
      <c r="H18" s="36"/>
      <c r="I18" s="38" t="str">
        <f>IF(H18="","",VLOOKUP(H18,'Matriz Probabilidade Impacto'!$C$5:$E$10,2,FALSE))</f>
        <v/>
      </c>
      <c r="J18" s="38"/>
      <c r="K18" s="38" t="str">
        <f>IF(J18="","",VLOOKUP(J18,'Matriz Probabilidade Impacto'!$C$16:$D$20,2,FALSE))</f>
        <v/>
      </c>
      <c r="L18" s="38" t="str">
        <f t="shared" si="1"/>
        <v/>
      </c>
      <c r="M18" s="38" t="str">
        <f t="shared" si="2"/>
        <v/>
      </c>
      <c r="N18" s="38" t="str">
        <f t="shared" si="3"/>
        <v/>
      </c>
      <c r="O18" s="36"/>
      <c r="P18" s="38"/>
      <c r="Q18" s="38"/>
      <c r="R18" s="38"/>
      <c r="S18" s="38"/>
      <c r="T18" s="38" t="str">
        <f t="shared" si="4"/>
        <v/>
      </c>
      <c r="U18" s="38"/>
      <c r="V18" s="41" t="str">
        <f t="shared" si="5"/>
        <v/>
      </c>
      <c r="W18" s="42"/>
      <c r="X18" s="35"/>
      <c r="Y18" s="35"/>
      <c r="Z18" s="35"/>
    </row>
    <row r="19">
      <c r="A19" s="35"/>
      <c r="B19" s="36">
        <v>10.0</v>
      </c>
      <c r="C19" s="37"/>
      <c r="D19" s="38"/>
      <c r="E19" s="37"/>
      <c r="F19" s="39"/>
      <c r="G19" s="40"/>
      <c r="H19" s="36"/>
      <c r="I19" s="38" t="str">
        <f>IF(H19="","",VLOOKUP(H19,'Matriz Probabilidade Impacto'!$C$5:$E$10,2,FALSE))</f>
        <v/>
      </c>
      <c r="J19" s="38"/>
      <c r="K19" s="38" t="str">
        <f>IF(J19="","",VLOOKUP(J19,'Matriz Probabilidade Impacto'!$C$16:$D$20,2,FALSE))</f>
        <v/>
      </c>
      <c r="L19" s="38" t="str">
        <f t="shared" si="1"/>
        <v/>
      </c>
      <c r="M19" s="38" t="str">
        <f t="shared" si="2"/>
        <v/>
      </c>
      <c r="N19" s="38" t="str">
        <f t="shared" si="3"/>
        <v/>
      </c>
      <c r="O19" s="36"/>
      <c r="P19" s="38"/>
      <c r="Q19" s="38"/>
      <c r="R19" s="38"/>
      <c r="S19" s="38"/>
      <c r="T19" s="38" t="str">
        <f t="shared" si="4"/>
        <v/>
      </c>
      <c r="U19" s="38"/>
      <c r="V19" s="41" t="str">
        <f t="shared" si="5"/>
        <v/>
      </c>
      <c r="W19" s="42"/>
      <c r="X19" s="35"/>
      <c r="Y19" s="35"/>
      <c r="Z19" s="35"/>
    </row>
    <row r="20">
      <c r="A20" s="35"/>
      <c r="B20" s="36">
        <v>11.0</v>
      </c>
      <c r="C20" s="37"/>
      <c r="D20" s="38"/>
      <c r="E20" s="38"/>
      <c r="F20" s="39"/>
      <c r="G20" s="40"/>
      <c r="H20" s="36"/>
      <c r="I20" s="38" t="str">
        <f>IF(H20="","",VLOOKUP(H20,'Matriz Probabilidade Impacto'!$C$5:$E$10,2,FALSE))</f>
        <v/>
      </c>
      <c r="J20" s="38"/>
      <c r="K20" s="38" t="str">
        <f>IF(J20="","",VLOOKUP(J20,'Matriz Probabilidade Impacto'!$C$16:$D$20,2,FALSE))</f>
        <v/>
      </c>
      <c r="L20" s="38" t="str">
        <f t="shared" si="1"/>
        <v/>
      </c>
      <c r="M20" s="38" t="str">
        <f t="shared" si="2"/>
        <v/>
      </c>
      <c r="N20" s="38" t="str">
        <f t="shared" si="3"/>
        <v/>
      </c>
      <c r="O20" s="36"/>
      <c r="P20" s="38"/>
      <c r="Q20" s="38"/>
      <c r="R20" s="38"/>
      <c r="S20" s="38"/>
      <c r="T20" s="38" t="str">
        <f t="shared" si="4"/>
        <v/>
      </c>
      <c r="U20" s="38"/>
      <c r="V20" s="41" t="str">
        <f t="shared" si="5"/>
        <v/>
      </c>
      <c r="W20" s="42"/>
      <c r="X20" s="35"/>
      <c r="Y20" s="35"/>
      <c r="Z20" s="35"/>
    </row>
    <row r="21" ht="15.75" customHeight="1">
      <c r="A21" s="35"/>
      <c r="B21" s="36">
        <v>12.0</v>
      </c>
      <c r="C21" s="37"/>
      <c r="D21" s="38"/>
      <c r="E21" s="38"/>
      <c r="F21" s="39"/>
      <c r="G21" s="40"/>
      <c r="H21" s="36"/>
      <c r="I21" s="38" t="str">
        <f>IF(H21="","",VLOOKUP(H21,'Matriz Probabilidade Impacto'!$C$5:$E$10,2,FALSE))</f>
        <v/>
      </c>
      <c r="J21" s="38"/>
      <c r="K21" s="38" t="str">
        <f>IF(J21="","",VLOOKUP(J21,'Matriz Probabilidade Impacto'!$C$16:$D$20,2,FALSE))</f>
        <v/>
      </c>
      <c r="L21" s="38" t="str">
        <f t="shared" si="1"/>
        <v/>
      </c>
      <c r="M21" s="38" t="str">
        <f t="shared" si="2"/>
        <v/>
      </c>
      <c r="N21" s="38" t="str">
        <f t="shared" si="3"/>
        <v/>
      </c>
      <c r="O21" s="36"/>
      <c r="P21" s="38"/>
      <c r="Q21" s="38"/>
      <c r="R21" s="38"/>
      <c r="S21" s="38"/>
      <c r="T21" s="38" t="str">
        <f t="shared" si="4"/>
        <v/>
      </c>
      <c r="U21" s="38"/>
      <c r="V21" s="41" t="str">
        <f t="shared" si="5"/>
        <v/>
      </c>
      <c r="W21" s="42"/>
      <c r="X21" s="35"/>
      <c r="Y21" s="35"/>
      <c r="Z21" s="35"/>
    </row>
    <row r="22" ht="15.75" customHeight="1">
      <c r="A22" s="35"/>
      <c r="B22" s="36">
        <v>13.0</v>
      </c>
      <c r="C22" s="37"/>
      <c r="D22" s="38"/>
      <c r="E22" s="38"/>
      <c r="F22" s="39"/>
      <c r="G22" s="40"/>
      <c r="H22" s="36"/>
      <c r="I22" s="38" t="str">
        <f>IF(H22="","",VLOOKUP(H22,'Matriz Probabilidade Impacto'!$C$5:$E$10,2,FALSE))</f>
        <v/>
      </c>
      <c r="J22" s="38"/>
      <c r="K22" s="38" t="str">
        <f>IF(J22="","",VLOOKUP(J22,'Matriz Probabilidade Impacto'!$C$16:$D$20,2,FALSE))</f>
        <v/>
      </c>
      <c r="L22" s="38" t="str">
        <f t="shared" si="1"/>
        <v/>
      </c>
      <c r="M22" s="38" t="str">
        <f t="shared" si="2"/>
        <v/>
      </c>
      <c r="N22" s="38" t="str">
        <f t="shared" si="3"/>
        <v/>
      </c>
      <c r="O22" s="36"/>
      <c r="P22" s="38"/>
      <c r="Q22" s="38"/>
      <c r="R22" s="38"/>
      <c r="S22" s="38"/>
      <c r="T22" s="38" t="str">
        <f t="shared" si="4"/>
        <v/>
      </c>
      <c r="U22" s="38"/>
      <c r="V22" s="41" t="str">
        <f t="shared" si="5"/>
        <v/>
      </c>
      <c r="W22" s="42"/>
      <c r="X22" s="35"/>
      <c r="Y22" s="35"/>
      <c r="Z22" s="35"/>
    </row>
    <row r="23" ht="15.75" customHeight="1">
      <c r="A23" s="35"/>
      <c r="B23" s="36">
        <v>14.0</v>
      </c>
      <c r="C23" s="37"/>
      <c r="D23" s="38"/>
      <c r="E23" s="38"/>
      <c r="F23" s="39"/>
      <c r="G23" s="40"/>
      <c r="H23" s="36"/>
      <c r="I23" s="38" t="str">
        <f>IF(H23="","",VLOOKUP(H23,'Matriz Probabilidade Impacto'!$C$5:$E$10,2,FALSE))</f>
        <v/>
      </c>
      <c r="J23" s="38"/>
      <c r="K23" s="38" t="str">
        <f>IF(J23="","",VLOOKUP(J23,'Matriz Probabilidade Impacto'!$C$16:$D$20,2,FALSE))</f>
        <v/>
      </c>
      <c r="L23" s="38" t="str">
        <f t="shared" si="1"/>
        <v/>
      </c>
      <c r="M23" s="38" t="str">
        <f t="shared" si="2"/>
        <v/>
      </c>
      <c r="N23" s="38" t="str">
        <f t="shared" si="3"/>
        <v/>
      </c>
      <c r="O23" s="36"/>
      <c r="P23" s="38"/>
      <c r="Q23" s="38"/>
      <c r="R23" s="38"/>
      <c r="S23" s="38"/>
      <c r="T23" s="38" t="str">
        <f t="shared" si="4"/>
        <v/>
      </c>
      <c r="U23" s="38"/>
      <c r="V23" s="41" t="str">
        <f t="shared" si="5"/>
        <v/>
      </c>
      <c r="W23" s="42"/>
      <c r="X23" s="35"/>
      <c r="Y23" s="35"/>
      <c r="Z23" s="35"/>
    </row>
    <row r="24" ht="15.75" customHeight="1">
      <c r="A24" s="35"/>
      <c r="B24" s="36">
        <v>15.0</v>
      </c>
      <c r="C24" s="37"/>
      <c r="D24" s="38"/>
      <c r="E24" s="38"/>
      <c r="F24" s="39"/>
      <c r="G24" s="40"/>
      <c r="H24" s="36"/>
      <c r="I24" s="38" t="str">
        <f>IF(H24="","",VLOOKUP(H24,'Matriz Probabilidade Impacto'!$C$5:$E$10,2,FALSE))</f>
        <v/>
      </c>
      <c r="J24" s="38"/>
      <c r="K24" s="38" t="str">
        <f>IF(J24="","",VLOOKUP(J24,'Matriz Probabilidade Impacto'!$C$16:$D$20,2,FALSE))</f>
        <v/>
      </c>
      <c r="L24" s="38" t="str">
        <f t="shared" si="1"/>
        <v/>
      </c>
      <c r="M24" s="38" t="str">
        <f t="shared" si="2"/>
        <v/>
      </c>
      <c r="N24" s="38" t="str">
        <f t="shared" si="3"/>
        <v/>
      </c>
      <c r="O24" s="36"/>
      <c r="P24" s="38"/>
      <c r="Q24" s="38"/>
      <c r="R24" s="38"/>
      <c r="S24" s="38"/>
      <c r="T24" s="38" t="str">
        <f t="shared" si="4"/>
        <v/>
      </c>
      <c r="U24" s="38"/>
      <c r="V24" s="41" t="str">
        <f t="shared" si="5"/>
        <v/>
      </c>
      <c r="W24" s="42"/>
      <c r="X24" s="35"/>
      <c r="Y24" s="35"/>
      <c r="Z24" s="35"/>
    </row>
    <row r="25" ht="15.75" customHeight="1">
      <c r="A25" s="35"/>
      <c r="B25" s="36">
        <v>16.0</v>
      </c>
      <c r="C25" s="37"/>
      <c r="D25" s="38"/>
      <c r="E25" s="38"/>
      <c r="F25" s="39"/>
      <c r="G25" s="40"/>
      <c r="H25" s="36"/>
      <c r="I25" s="38" t="str">
        <f>IF(H25="","",VLOOKUP(H25,'Matriz Probabilidade Impacto'!$C$5:$E$10,2,FALSE))</f>
        <v/>
      </c>
      <c r="J25" s="38"/>
      <c r="K25" s="38" t="str">
        <f>IF(J25="","",VLOOKUP(J25,'Matriz Probabilidade Impacto'!$C$16:$D$20,2,FALSE))</f>
        <v/>
      </c>
      <c r="L25" s="38" t="str">
        <f t="shared" si="1"/>
        <v/>
      </c>
      <c r="M25" s="38" t="str">
        <f t="shared" si="2"/>
        <v/>
      </c>
      <c r="N25" s="38" t="str">
        <f t="shared" si="3"/>
        <v/>
      </c>
      <c r="O25" s="36"/>
      <c r="P25" s="38"/>
      <c r="Q25" s="38"/>
      <c r="R25" s="38"/>
      <c r="S25" s="38"/>
      <c r="T25" s="38" t="str">
        <f t="shared" si="4"/>
        <v/>
      </c>
      <c r="U25" s="38"/>
      <c r="V25" s="41" t="str">
        <f t="shared" si="5"/>
        <v/>
      </c>
      <c r="W25" s="42"/>
      <c r="X25" s="35"/>
      <c r="Y25" s="35"/>
      <c r="Z25" s="35"/>
    </row>
    <row r="26" ht="15.75" customHeight="1">
      <c r="A26" s="35"/>
      <c r="B26" s="36">
        <v>17.0</v>
      </c>
      <c r="C26" s="37"/>
      <c r="D26" s="38"/>
      <c r="E26" s="38"/>
      <c r="F26" s="39"/>
      <c r="G26" s="40"/>
      <c r="H26" s="36"/>
      <c r="I26" s="38" t="str">
        <f>IF(H26="","",VLOOKUP(H26,'Matriz Probabilidade Impacto'!$C$5:$E$10,2,FALSE))</f>
        <v/>
      </c>
      <c r="J26" s="38"/>
      <c r="K26" s="38" t="str">
        <f>IF(J26="","",VLOOKUP(J26,'Matriz Probabilidade Impacto'!$C$16:$D$20,2,FALSE))</f>
        <v/>
      </c>
      <c r="L26" s="38" t="str">
        <f t="shared" si="1"/>
        <v/>
      </c>
      <c r="M26" s="38" t="str">
        <f t="shared" si="2"/>
        <v/>
      </c>
      <c r="N26" s="38" t="str">
        <f t="shared" si="3"/>
        <v/>
      </c>
      <c r="O26" s="36"/>
      <c r="P26" s="38"/>
      <c r="Q26" s="38"/>
      <c r="R26" s="38"/>
      <c r="S26" s="38"/>
      <c r="T26" s="38" t="str">
        <f t="shared" si="4"/>
        <v/>
      </c>
      <c r="U26" s="38"/>
      <c r="V26" s="41" t="str">
        <f t="shared" si="5"/>
        <v/>
      </c>
      <c r="W26" s="42"/>
      <c r="X26" s="35"/>
      <c r="Y26" s="35"/>
      <c r="Z26" s="35"/>
    </row>
    <row r="27" ht="15.75" customHeight="1">
      <c r="A27" s="35"/>
      <c r="B27" s="36">
        <v>18.0</v>
      </c>
      <c r="C27" s="37"/>
      <c r="D27" s="38"/>
      <c r="E27" s="38"/>
      <c r="F27" s="39"/>
      <c r="G27" s="40"/>
      <c r="H27" s="36"/>
      <c r="I27" s="38" t="str">
        <f>IF(H27="","",VLOOKUP(H27,'Matriz Probabilidade Impacto'!$C$5:$E$10,2,FALSE))</f>
        <v/>
      </c>
      <c r="J27" s="38"/>
      <c r="K27" s="38" t="str">
        <f>IF(J27="","",VLOOKUP(J27,'Matriz Probabilidade Impacto'!$C$16:$D$20,2,FALSE))</f>
        <v/>
      </c>
      <c r="L27" s="38" t="str">
        <f t="shared" si="1"/>
        <v/>
      </c>
      <c r="M27" s="38" t="str">
        <f t="shared" si="2"/>
        <v/>
      </c>
      <c r="N27" s="38" t="str">
        <f t="shared" si="3"/>
        <v/>
      </c>
      <c r="O27" s="36"/>
      <c r="P27" s="38"/>
      <c r="Q27" s="38"/>
      <c r="R27" s="38"/>
      <c r="S27" s="38"/>
      <c r="T27" s="38" t="str">
        <f t="shared" si="4"/>
        <v/>
      </c>
      <c r="U27" s="38"/>
      <c r="V27" s="41" t="str">
        <f t="shared" si="5"/>
        <v/>
      </c>
      <c r="W27" s="42"/>
      <c r="X27" s="35"/>
      <c r="Y27" s="35"/>
      <c r="Z27" s="35"/>
    </row>
    <row r="28" ht="15.75" customHeight="1">
      <c r="A28" s="35"/>
      <c r="B28" s="36">
        <v>19.0</v>
      </c>
      <c r="C28" s="37"/>
      <c r="D28" s="38"/>
      <c r="E28" s="38"/>
      <c r="F28" s="39"/>
      <c r="G28" s="40"/>
      <c r="H28" s="36"/>
      <c r="I28" s="38" t="str">
        <f>IF(H28="","",VLOOKUP(H28,'Matriz Probabilidade Impacto'!$C$5:$E$10,2,FALSE))</f>
        <v/>
      </c>
      <c r="J28" s="38"/>
      <c r="K28" s="38" t="str">
        <f>IF(J28="","",VLOOKUP(J28,'Matriz Probabilidade Impacto'!$C$16:$D$20,2,FALSE))</f>
        <v/>
      </c>
      <c r="L28" s="38" t="str">
        <f t="shared" si="1"/>
        <v/>
      </c>
      <c r="M28" s="38" t="str">
        <f t="shared" si="2"/>
        <v/>
      </c>
      <c r="N28" s="38" t="str">
        <f t="shared" si="3"/>
        <v/>
      </c>
      <c r="O28" s="36"/>
      <c r="P28" s="38"/>
      <c r="Q28" s="38"/>
      <c r="R28" s="38"/>
      <c r="S28" s="38"/>
      <c r="T28" s="38" t="str">
        <f t="shared" si="4"/>
        <v/>
      </c>
      <c r="U28" s="38"/>
      <c r="V28" s="41" t="str">
        <f t="shared" si="5"/>
        <v/>
      </c>
      <c r="W28" s="42"/>
      <c r="X28" s="35"/>
      <c r="Y28" s="35"/>
      <c r="Z28" s="35"/>
    </row>
    <row r="29" ht="15.75" customHeight="1">
      <c r="A29" s="35"/>
      <c r="B29" s="36">
        <v>20.0</v>
      </c>
      <c r="C29" s="37"/>
      <c r="D29" s="38"/>
      <c r="E29" s="38"/>
      <c r="F29" s="39"/>
      <c r="G29" s="40"/>
      <c r="H29" s="36"/>
      <c r="I29" s="38" t="str">
        <f>IF(H29="","",VLOOKUP(H29,'Matriz Probabilidade Impacto'!$C$5:$E$10,2,FALSE))</f>
        <v/>
      </c>
      <c r="J29" s="38"/>
      <c r="K29" s="38" t="str">
        <f>IF(J29="","",VLOOKUP(J29,'Matriz Probabilidade Impacto'!$C$16:$D$20,2,FALSE))</f>
        <v/>
      </c>
      <c r="L29" s="38" t="str">
        <f t="shared" si="1"/>
        <v/>
      </c>
      <c r="M29" s="38" t="str">
        <f t="shared" si="2"/>
        <v/>
      </c>
      <c r="N29" s="38" t="str">
        <f t="shared" si="3"/>
        <v/>
      </c>
      <c r="O29" s="36"/>
      <c r="P29" s="38"/>
      <c r="Q29" s="38"/>
      <c r="R29" s="38"/>
      <c r="S29" s="38"/>
      <c r="T29" s="38" t="str">
        <f t="shared" si="4"/>
        <v/>
      </c>
      <c r="U29" s="38"/>
      <c r="V29" s="41" t="str">
        <f t="shared" si="5"/>
        <v/>
      </c>
      <c r="W29" s="42"/>
      <c r="X29" s="35"/>
      <c r="Y29" s="35"/>
      <c r="Z29" s="35"/>
    </row>
    <row r="30" ht="15.75" customHeight="1">
      <c r="A30" s="35"/>
      <c r="B30" s="36">
        <v>21.0</v>
      </c>
      <c r="C30" s="37"/>
      <c r="D30" s="38"/>
      <c r="E30" s="38"/>
      <c r="F30" s="39"/>
      <c r="G30" s="40"/>
      <c r="H30" s="36"/>
      <c r="I30" s="38" t="str">
        <f>IF(H30="","",VLOOKUP(H30,'Matriz Probabilidade Impacto'!$C$5:$E$10,2,FALSE))</f>
        <v/>
      </c>
      <c r="J30" s="38"/>
      <c r="K30" s="38" t="str">
        <f>IF(J30="","",VLOOKUP(J30,'Matriz Probabilidade Impacto'!$C$16:$D$20,2,FALSE))</f>
        <v/>
      </c>
      <c r="L30" s="38" t="str">
        <f t="shared" si="1"/>
        <v/>
      </c>
      <c r="M30" s="38" t="str">
        <f t="shared" si="2"/>
        <v/>
      </c>
      <c r="N30" s="38" t="str">
        <f t="shared" si="3"/>
        <v/>
      </c>
      <c r="O30" s="36"/>
      <c r="P30" s="38"/>
      <c r="Q30" s="38"/>
      <c r="R30" s="38"/>
      <c r="S30" s="38"/>
      <c r="T30" s="38" t="str">
        <f t="shared" si="4"/>
        <v/>
      </c>
      <c r="U30" s="38"/>
      <c r="V30" s="41" t="str">
        <f t="shared" si="5"/>
        <v/>
      </c>
      <c r="W30" s="42"/>
      <c r="X30" s="35"/>
      <c r="Y30" s="35"/>
      <c r="Z30" s="35"/>
    </row>
    <row r="31" ht="15.75" customHeight="1">
      <c r="A31" s="35"/>
      <c r="B31" s="36">
        <v>22.0</v>
      </c>
      <c r="C31" s="37"/>
      <c r="D31" s="38"/>
      <c r="E31" s="38"/>
      <c r="F31" s="39"/>
      <c r="G31" s="40"/>
      <c r="H31" s="36"/>
      <c r="I31" s="38" t="str">
        <f>IF(H31="","",VLOOKUP(H31,'Matriz Probabilidade Impacto'!$C$5:$E$10,2,FALSE))</f>
        <v/>
      </c>
      <c r="J31" s="38"/>
      <c r="K31" s="38" t="str">
        <f>IF(J31="","",VLOOKUP(J31,'Matriz Probabilidade Impacto'!$C$16:$D$20,2,FALSE))</f>
        <v/>
      </c>
      <c r="L31" s="38" t="str">
        <f t="shared" si="1"/>
        <v/>
      </c>
      <c r="M31" s="38" t="str">
        <f t="shared" si="2"/>
        <v/>
      </c>
      <c r="N31" s="38" t="str">
        <f t="shared" si="3"/>
        <v/>
      </c>
      <c r="O31" s="36"/>
      <c r="P31" s="38"/>
      <c r="Q31" s="38"/>
      <c r="R31" s="38"/>
      <c r="S31" s="38"/>
      <c r="T31" s="38" t="str">
        <f t="shared" si="4"/>
        <v/>
      </c>
      <c r="U31" s="38"/>
      <c r="V31" s="41" t="str">
        <f t="shared" si="5"/>
        <v/>
      </c>
      <c r="W31" s="42"/>
      <c r="X31" s="35"/>
      <c r="Y31" s="35"/>
      <c r="Z31" s="35"/>
    </row>
    <row r="32" ht="15.75" customHeight="1">
      <c r="A32" s="35"/>
      <c r="B32" s="36">
        <v>23.0</v>
      </c>
      <c r="C32" s="37"/>
      <c r="D32" s="38"/>
      <c r="E32" s="38"/>
      <c r="F32" s="39"/>
      <c r="G32" s="40"/>
      <c r="H32" s="36"/>
      <c r="I32" s="38" t="str">
        <f>IF(H32="","",VLOOKUP(H32,'Matriz Probabilidade Impacto'!$C$5:$E$10,2,FALSE))</f>
        <v/>
      </c>
      <c r="J32" s="38"/>
      <c r="K32" s="38" t="str">
        <f>IF(J32="","",VLOOKUP(J32,'Matriz Probabilidade Impacto'!$C$16:$D$20,2,FALSE))</f>
        <v/>
      </c>
      <c r="L32" s="38" t="str">
        <f t="shared" si="1"/>
        <v/>
      </c>
      <c r="M32" s="38" t="str">
        <f t="shared" si="2"/>
        <v/>
      </c>
      <c r="N32" s="38" t="str">
        <f t="shared" si="3"/>
        <v/>
      </c>
      <c r="O32" s="36"/>
      <c r="P32" s="38"/>
      <c r="Q32" s="38"/>
      <c r="R32" s="38"/>
      <c r="S32" s="38"/>
      <c r="T32" s="38" t="str">
        <f t="shared" si="4"/>
        <v/>
      </c>
      <c r="U32" s="38"/>
      <c r="V32" s="41" t="str">
        <f t="shared" si="5"/>
        <v/>
      </c>
      <c r="W32" s="42"/>
      <c r="X32" s="35"/>
      <c r="Y32" s="35"/>
      <c r="Z32" s="35"/>
    </row>
    <row r="33" ht="15.75" customHeight="1">
      <c r="A33" s="35"/>
      <c r="B33" s="36">
        <v>24.0</v>
      </c>
      <c r="C33" s="37"/>
      <c r="D33" s="38"/>
      <c r="E33" s="38"/>
      <c r="F33" s="39"/>
      <c r="G33" s="40"/>
      <c r="H33" s="36"/>
      <c r="I33" s="38" t="str">
        <f>IF(H33="","",VLOOKUP(H33,'Matriz Probabilidade Impacto'!$C$5:$E$10,2,FALSE))</f>
        <v/>
      </c>
      <c r="J33" s="38"/>
      <c r="K33" s="38" t="str">
        <f>IF(J33="","",VLOOKUP(J33,'Matriz Probabilidade Impacto'!$C$16:$D$20,2,FALSE))</f>
        <v/>
      </c>
      <c r="L33" s="38" t="str">
        <f t="shared" si="1"/>
        <v/>
      </c>
      <c r="M33" s="38" t="str">
        <f t="shared" si="2"/>
        <v/>
      </c>
      <c r="N33" s="38" t="str">
        <f t="shared" si="3"/>
        <v/>
      </c>
      <c r="O33" s="36"/>
      <c r="P33" s="38"/>
      <c r="Q33" s="38"/>
      <c r="R33" s="38"/>
      <c r="S33" s="38"/>
      <c r="T33" s="38" t="str">
        <f t="shared" si="4"/>
        <v/>
      </c>
      <c r="U33" s="38"/>
      <c r="V33" s="41" t="str">
        <f t="shared" si="5"/>
        <v/>
      </c>
      <c r="W33" s="42"/>
      <c r="X33" s="35"/>
      <c r="Y33" s="35"/>
      <c r="Z33" s="35"/>
    </row>
    <row r="34" ht="15.75" customHeight="1">
      <c r="A34" s="35"/>
      <c r="B34" s="36">
        <v>25.0</v>
      </c>
      <c r="C34" s="37"/>
      <c r="D34" s="38"/>
      <c r="E34" s="38"/>
      <c r="F34" s="39"/>
      <c r="G34" s="40"/>
      <c r="H34" s="36"/>
      <c r="I34" s="38" t="str">
        <f>IF(H34="","",VLOOKUP(H34,'Matriz Probabilidade Impacto'!$C$5:$E$10,2,FALSE))</f>
        <v/>
      </c>
      <c r="J34" s="38"/>
      <c r="K34" s="38" t="str">
        <f>IF(J34="","",VLOOKUP(J34,'Matriz Probabilidade Impacto'!$C$16:$D$20,2,FALSE))</f>
        <v/>
      </c>
      <c r="L34" s="38" t="str">
        <f t="shared" si="1"/>
        <v/>
      </c>
      <c r="M34" s="38" t="str">
        <f t="shared" si="2"/>
        <v/>
      </c>
      <c r="N34" s="38" t="str">
        <f t="shared" si="3"/>
        <v/>
      </c>
      <c r="O34" s="36"/>
      <c r="P34" s="38"/>
      <c r="Q34" s="38"/>
      <c r="R34" s="38"/>
      <c r="S34" s="38"/>
      <c r="T34" s="38" t="str">
        <f t="shared" si="4"/>
        <v/>
      </c>
      <c r="U34" s="38"/>
      <c r="V34" s="41" t="str">
        <f t="shared" si="5"/>
        <v/>
      </c>
      <c r="W34" s="42"/>
      <c r="X34" s="35"/>
      <c r="Y34" s="35"/>
      <c r="Z34" s="35"/>
    </row>
    <row r="35" ht="15.75" customHeight="1">
      <c r="A35" s="35"/>
      <c r="B35" s="36">
        <v>26.0</v>
      </c>
      <c r="C35" s="37"/>
      <c r="D35" s="38"/>
      <c r="E35" s="38"/>
      <c r="F35" s="39"/>
      <c r="G35" s="40"/>
      <c r="H35" s="36"/>
      <c r="I35" s="38" t="str">
        <f>IF(H35="","",VLOOKUP(H35,'Matriz Probabilidade Impacto'!$C$5:$E$10,2,FALSE))</f>
        <v/>
      </c>
      <c r="J35" s="38"/>
      <c r="K35" s="38" t="str">
        <f>IF(J35="","",VLOOKUP(J35,'Matriz Probabilidade Impacto'!$C$16:$D$20,2,FALSE))</f>
        <v/>
      </c>
      <c r="L35" s="38" t="str">
        <f t="shared" si="1"/>
        <v/>
      </c>
      <c r="M35" s="38" t="str">
        <f t="shared" si="2"/>
        <v/>
      </c>
      <c r="N35" s="38" t="str">
        <f t="shared" si="3"/>
        <v/>
      </c>
      <c r="O35" s="36"/>
      <c r="P35" s="38"/>
      <c r="Q35" s="38"/>
      <c r="R35" s="38"/>
      <c r="S35" s="38"/>
      <c r="T35" s="38" t="str">
        <f t="shared" si="4"/>
        <v/>
      </c>
      <c r="U35" s="38"/>
      <c r="V35" s="41" t="str">
        <f t="shared" si="5"/>
        <v/>
      </c>
      <c r="W35" s="42"/>
      <c r="X35" s="35"/>
      <c r="Y35" s="35"/>
      <c r="Z35" s="35"/>
    </row>
    <row r="36" ht="15.75" customHeight="1">
      <c r="A36" s="35"/>
      <c r="B36" s="36">
        <v>27.0</v>
      </c>
      <c r="C36" s="37"/>
      <c r="D36" s="38"/>
      <c r="E36" s="38"/>
      <c r="F36" s="39"/>
      <c r="G36" s="40"/>
      <c r="H36" s="36"/>
      <c r="I36" s="38" t="str">
        <f>IF(H36="","",VLOOKUP(H36,'Matriz Probabilidade Impacto'!$C$5:$E$10,2,FALSE))</f>
        <v/>
      </c>
      <c r="J36" s="38"/>
      <c r="K36" s="38" t="str">
        <f>IF(J36="","",VLOOKUP(J36,'Matriz Probabilidade Impacto'!$C$16:$D$20,2,FALSE))</f>
        <v/>
      </c>
      <c r="L36" s="38" t="str">
        <f t="shared" si="1"/>
        <v/>
      </c>
      <c r="M36" s="38" t="str">
        <f t="shared" si="2"/>
        <v/>
      </c>
      <c r="N36" s="38" t="str">
        <f t="shared" si="3"/>
        <v/>
      </c>
      <c r="O36" s="36"/>
      <c r="P36" s="38"/>
      <c r="Q36" s="38"/>
      <c r="R36" s="38"/>
      <c r="S36" s="38"/>
      <c r="T36" s="38" t="str">
        <f t="shared" si="4"/>
        <v/>
      </c>
      <c r="U36" s="38"/>
      <c r="V36" s="41" t="str">
        <f t="shared" si="5"/>
        <v/>
      </c>
      <c r="W36" s="42"/>
      <c r="X36" s="35"/>
      <c r="Y36" s="35"/>
      <c r="Z36" s="35"/>
    </row>
    <row r="37" ht="15.75" customHeight="1">
      <c r="A37" s="35"/>
      <c r="B37" s="36">
        <v>28.0</v>
      </c>
      <c r="C37" s="37"/>
      <c r="D37" s="38"/>
      <c r="E37" s="38"/>
      <c r="F37" s="39"/>
      <c r="G37" s="40"/>
      <c r="H37" s="36"/>
      <c r="I37" s="38" t="str">
        <f>IF(H37="","",VLOOKUP(H37,'Matriz Probabilidade Impacto'!$C$5:$E$10,2,FALSE))</f>
        <v/>
      </c>
      <c r="J37" s="38"/>
      <c r="K37" s="38" t="str">
        <f>IF(J37="","",VLOOKUP(J37,'Matriz Probabilidade Impacto'!$C$16:$D$20,2,FALSE))</f>
        <v/>
      </c>
      <c r="L37" s="38" t="str">
        <f t="shared" si="1"/>
        <v/>
      </c>
      <c r="M37" s="38" t="str">
        <f t="shared" si="2"/>
        <v/>
      </c>
      <c r="N37" s="38" t="str">
        <f t="shared" si="3"/>
        <v/>
      </c>
      <c r="O37" s="36"/>
      <c r="P37" s="38"/>
      <c r="Q37" s="38"/>
      <c r="R37" s="38"/>
      <c r="S37" s="38"/>
      <c r="T37" s="38" t="str">
        <f t="shared" si="4"/>
        <v/>
      </c>
      <c r="U37" s="38"/>
      <c r="V37" s="41" t="str">
        <f t="shared" si="5"/>
        <v/>
      </c>
      <c r="W37" s="42"/>
      <c r="X37" s="35"/>
      <c r="Y37" s="35"/>
      <c r="Z37" s="35"/>
    </row>
    <row r="38" ht="15.75" customHeight="1">
      <c r="A38" s="35"/>
      <c r="B38" s="36">
        <v>29.0</v>
      </c>
      <c r="C38" s="37"/>
      <c r="D38" s="38"/>
      <c r="E38" s="38"/>
      <c r="F38" s="39"/>
      <c r="G38" s="40"/>
      <c r="H38" s="36"/>
      <c r="I38" s="38" t="str">
        <f>IF(H38="","",VLOOKUP(H38,'Matriz Probabilidade Impacto'!$C$5:$E$10,2,FALSE))</f>
        <v/>
      </c>
      <c r="J38" s="38"/>
      <c r="K38" s="38" t="str">
        <f>IF(J38="","",VLOOKUP(J38,'Matriz Probabilidade Impacto'!$C$16:$D$20,2,FALSE))</f>
        <v/>
      </c>
      <c r="L38" s="38" t="str">
        <f t="shared" si="1"/>
        <v/>
      </c>
      <c r="M38" s="38" t="str">
        <f t="shared" si="2"/>
        <v/>
      </c>
      <c r="N38" s="38" t="str">
        <f t="shared" si="3"/>
        <v/>
      </c>
      <c r="O38" s="36"/>
      <c r="P38" s="38"/>
      <c r="Q38" s="38"/>
      <c r="R38" s="38"/>
      <c r="S38" s="38"/>
      <c r="T38" s="38" t="str">
        <f t="shared" si="4"/>
        <v/>
      </c>
      <c r="U38" s="38"/>
      <c r="V38" s="41" t="str">
        <f t="shared" si="5"/>
        <v/>
      </c>
      <c r="W38" s="42"/>
      <c r="X38" s="35"/>
      <c r="Y38" s="35"/>
      <c r="Z38" s="35"/>
    </row>
    <row r="39" ht="15.75" customHeight="1">
      <c r="A39" s="35"/>
      <c r="B39" s="36">
        <v>30.0</v>
      </c>
      <c r="C39" s="37"/>
      <c r="D39" s="38"/>
      <c r="E39" s="38"/>
      <c r="F39" s="39"/>
      <c r="G39" s="40"/>
      <c r="H39" s="36"/>
      <c r="I39" s="38" t="str">
        <f>IF(H39="","",VLOOKUP(H39,'Matriz Probabilidade Impacto'!$C$5:$E$10,2,FALSE))</f>
        <v/>
      </c>
      <c r="J39" s="38"/>
      <c r="K39" s="38" t="str">
        <f>IF(J39="","",VLOOKUP(J39,'Matriz Probabilidade Impacto'!$C$16:$D$20,2,FALSE))</f>
        <v/>
      </c>
      <c r="L39" s="38" t="str">
        <f t="shared" si="1"/>
        <v/>
      </c>
      <c r="M39" s="38" t="str">
        <f t="shared" si="2"/>
        <v/>
      </c>
      <c r="N39" s="38" t="str">
        <f t="shared" si="3"/>
        <v/>
      </c>
      <c r="O39" s="36"/>
      <c r="P39" s="38"/>
      <c r="Q39" s="38"/>
      <c r="R39" s="38"/>
      <c r="S39" s="38"/>
      <c r="T39" s="38" t="str">
        <f t="shared" si="4"/>
        <v/>
      </c>
      <c r="U39" s="38"/>
      <c r="V39" s="41" t="str">
        <f t="shared" si="5"/>
        <v/>
      </c>
      <c r="W39" s="42"/>
      <c r="X39" s="35"/>
      <c r="Y39" s="35"/>
      <c r="Z39" s="35"/>
    </row>
    <row r="40" ht="15.75" customHeight="1">
      <c r="A40" s="35"/>
      <c r="B40" s="36">
        <v>31.0</v>
      </c>
      <c r="C40" s="37"/>
      <c r="D40" s="38"/>
      <c r="E40" s="38"/>
      <c r="F40" s="39"/>
      <c r="G40" s="40"/>
      <c r="H40" s="36"/>
      <c r="I40" s="38" t="str">
        <f>IF(H40="","",VLOOKUP(H40,'Matriz Probabilidade Impacto'!$C$5:$E$10,2,FALSE))</f>
        <v/>
      </c>
      <c r="J40" s="38"/>
      <c r="K40" s="38" t="str">
        <f>IF(J40="","",VLOOKUP(J40,'Matriz Probabilidade Impacto'!$C$16:$D$20,2,FALSE))</f>
        <v/>
      </c>
      <c r="L40" s="38" t="str">
        <f t="shared" si="1"/>
        <v/>
      </c>
      <c r="M40" s="38" t="str">
        <f t="shared" si="2"/>
        <v/>
      </c>
      <c r="N40" s="38" t="str">
        <f t="shared" si="3"/>
        <v/>
      </c>
      <c r="O40" s="36"/>
      <c r="P40" s="38"/>
      <c r="Q40" s="38"/>
      <c r="R40" s="38"/>
      <c r="S40" s="38"/>
      <c r="T40" s="38" t="str">
        <f t="shared" si="4"/>
        <v/>
      </c>
      <c r="U40" s="38"/>
      <c r="V40" s="41" t="str">
        <f t="shared" si="5"/>
        <v/>
      </c>
      <c r="W40" s="42"/>
      <c r="X40" s="35"/>
      <c r="Y40" s="35"/>
      <c r="Z40" s="35"/>
    </row>
    <row r="41" ht="15.75" customHeight="1">
      <c r="A41" s="35"/>
      <c r="B41" s="36">
        <v>32.0</v>
      </c>
      <c r="C41" s="37"/>
      <c r="D41" s="38"/>
      <c r="E41" s="38"/>
      <c r="F41" s="39"/>
      <c r="G41" s="40"/>
      <c r="H41" s="36"/>
      <c r="I41" s="38" t="str">
        <f>IF(H41="","",VLOOKUP(H41,'Matriz Probabilidade Impacto'!$C$5:$E$10,2,FALSE))</f>
        <v/>
      </c>
      <c r="J41" s="38"/>
      <c r="K41" s="38" t="str">
        <f>IF(J41="","",VLOOKUP(J41,'Matriz Probabilidade Impacto'!$C$16:$D$20,2,FALSE))</f>
        <v/>
      </c>
      <c r="L41" s="38" t="str">
        <f t="shared" si="1"/>
        <v/>
      </c>
      <c r="M41" s="38" t="str">
        <f t="shared" si="2"/>
        <v/>
      </c>
      <c r="N41" s="38" t="str">
        <f t="shared" si="3"/>
        <v/>
      </c>
      <c r="O41" s="36"/>
      <c r="P41" s="38"/>
      <c r="Q41" s="38"/>
      <c r="R41" s="38"/>
      <c r="S41" s="38"/>
      <c r="T41" s="38" t="str">
        <f t="shared" si="4"/>
        <v/>
      </c>
      <c r="U41" s="38"/>
      <c r="V41" s="41" t="str">
        <f t="shared" si="5"/>
        <v/>
      </c>
      <c r="W41" s="42"/>
      <c r="X41" s="35"/>
      <c r="Y41" s="35"/>
      <c r="Z41" s="35"/>
    </row>
    <row r="42" ht="15.75" customHeight="1">
      <c r="A42" s="35"/>
      <c r="B42" s="36">
        <v>33.0</v>
      </c>
      <c r="C42" s="37"/>
      <c r="D42" s="38"/>
      <c r="E42" s="38"/>
      <c r="F42" s="39"/>
      <c r="G42" s="40"/>
      <c r="H42" s="36"/>
      <c r="I42" s="38" t="str">
        <f>IF(H42="","",VLOOKUP(H42,'Matriz Probabilidade Impacto'!$C$5:$E$10,2,FALSE))</f>
        <v/>
      </c>
      <c r="J42" s="38"/>
      <c r="K42" s="38" t="str">
        <f>IF(J42="","",VLOOKUP(J42,'Matriz Probabilidade Impacto'!$C$16:$D$20,2,FALSE))</f>
        <v/>
      </c>
      <c r="L42" s="38" t="str">
        <f t="shared" si="1"/>
        <v/>
      </c>
      <c r="M42" s="38" t="str">
        <f t="shared" si="2"/>
        <v/>
      </c>
      <c r="N42" s="38" t="str">
        <f t="shared" si="3"/>
        <v/>
      </c>
      <c r="O42" s="36"/>
      <c r="P42" s="38"/>
      <c r="Q42" s="38"/>
      <c r="R42" s="38"/>
      <c r="S42" s="38"/>
      <c r="T42" s="38" t="str">
        <f t="shared" si="4"/>
        <v/>
      </c>
      <c r="U42" s="38"/>
      <c r="V42" s="41" t="str">
        <f t="shared" si="5"/>
        <v/>
      </c>
      <c r="W42" s="42"/>
      <c r="X42" s="35"/>
      <c r="Y42" s="35"/>
      <c r="Z42" s="35"/>
    </row>
    <row r="43" ht="15.75" customHeight="1">
      <c r="A43" s="35"/>
      <c r="B43" s="36">
        <v>34.0</v>
      </c>
      <c r="C43" s="37"/>
      <c r="D43" s="38"/>
      <c r="E43" s="38"/>
      <c r="F43" s="39"/>
      <c r="G43" s="40"/>
      <c r="H43" s="36"/>
      <c r="I43" s="38" t="str">
        <f>IF(H43="","",VLOOKUP(H43,'Matriz Probabilidade Impacto'!$C$5:$E$10,2,FALSE))</f>
        <v/>
      </c>
      <c r="J43" s="38"/>
      <c r="K43" s="38" t="str">
        <f>IF(J43="","",VLOOKUP(J43,'Matriz Probabilidade Impacto'!$C$16:$D$20,2,FALSE))</f>
        <v/>
      </c>
      <c r="L43" s="38" t="str">
        <f t="shared" si="1"/>
        <v/>
      </c>
      <c r="M43" s="38" t="str">
        <f t="shared" si="2"/>
        <v/>
      </c>
      <c r="N43" s="38" t="str">
        <f t="shared" si="3"/>
        <v/>
      </c>
      <c r="O43" s="36"/>
      <c r="P43" s="38"/>
      <c r="Q43" s="38"/>
      <c r="R43" s="38"/>
      <c r="S43" s="38"/>
      <c r="T43" s="38" t="str">
        <f t="shared" si="4"/>
        <v/>
      </c>
      <c r="U43" s="38"/>
      <c r="V43" s="41" t="str">
        <f t="shared" si="5"/>
        <v/>
      </c>
      <c r="W43" s="42"/>
      <c r="X43" s="35"/>
      <c r="Y43" s="35"/>
      <c r="Z43" s="35"/>
    </row>
    <row r="44" ht="15.75" customHeight="1">
      <c r="A44" s="35"/>
      <c r="B44" s="36">
        <v>35.0</v>
      </c>
      <c r="C44" s="37"/>
      <c r="D44" s="38"/>
      <c r="E44" s="38"/>
      <c r="F44" s="39"/>
      <c r="G44" s="40"/>
      <c r="H44" s="36"/>
      <c r="I44" s="38" t="str">
        <f>IF(H44="","",VLOOKUP(H44,'Matriz Probabilidade Impacto'!$C$5:$E$10,2,FALSE))</f>
        <v/>
      </c>
      <c r="J44" s="38"/>
      <c r="K44" s="38" t="str">
        <f>IF(J44="","",VLOOKUP(J44,'Matriz Probabilidade Impacto'!$C$16:$D$20,2,FALSE))</f>
        <v/>
      </c>
      <c r="L44" s="38" t="str">
        <f t="shared" si="1"/>
        <v/>
      </c>
      <c r="M44" s="38" t="str">
        <f t="shared" si="2"/>
        <v/>
      </c>
      <c r="N44" s="38" t="str">
        <f t="shared" si="3"/>
        <v/>
      </c>
      <c r="O44" s="36"/>
      <c r="P44" s="38"/>
      <c r="Q44" s="38"/>
      <c r="R44" s="38"/>
      <c r="S44" s="38"/>
      <c r="T44" s="38" t="str">
        <f t="shared" si="4"/>
        <v/>
      </c>
      <c r="U44" s="38"/>
      <c r="V44" s="41" t="str">
        <f t="shared" si="5"/>
        <v/>
      </c>
      <c r="W44" s="42"/>
      <c r="X44" s="35"/>
      <c r="Y44" s="35"/>
      <c r="Z44" s="35"/>
    </row>
    <row r="45" ht="15.75" customHeight="1">
      <c r="A45" s="35"/>
      <c r="B45" s="36">
        <v>36.0</v>
      </c>
      <c r="C45" s="37"/>
      <c r="D45" s="38"/>
      <c r="E45" s="38"/>
      <c r="F45" s="39"/>
      <c r="G45" s="40"/>
      <c r="H45" s="36"/>
      <c r="I45" s="38" t="str">
        <f>IF(H45="","",VLOOKUP(H45,'Matriz Probabilidade Impacto'!$C$5:$E$10,2,FALSE))</f>
        <v/>
      </c>
      <c r="J45" s="38"/>
      <c r="K45" s="38" t="str">
        <f>IF(J45="","",VLOOKUP(J45,'Matriz Probabilidade Impacto'!$C$16:$D$20,2,FALSE))</f>
        <v/>
      </c>
      <c r="L45" s="38" t="str">
        <f t="shared" si="1"/>
        <v/>
      </c>
      <c r="M45" s="38" t="str">
        <f t="shared" si="2"/>
        <v/>
      </c>
      <c r="N45" s="38" t="str">
        <f t="shared" si="3"/>
        <v/>
      </c>
      <c r="O45" s="36"/>
      <c r="P45" s="38"/>
      <c r="Q45" s="38"/>
      <c r="R45" s="38"/>
      <c r="S45" s="38"/>
      <c r="T45" s="38" t="str">
        <f t="shared" si="4"/>
        <v/>
      </c>
      <c r="U45" s="38"/>
      <c r="V45" s="41" t="str">
        <f t="shared" si="5"/>
        <v/>
      </c>
      <c r="W45" s="42"/>
      <c r="X45" s="35"/>
      <c r="Y45" s="35"/>
      <c r="Z45" s="35"/>
    </row>
    <row r="46" ht="15.75" customHeight="1">
      <c r="A46" s="35"/>
      <c r="B46" s="36">
        <v>37.0</v>
      </c>
      <c r="C46" s="37"/>
      <c r="D46" s="38"/>
      <c r="E46" s="38"/>
      <c r="F46" s="39"/>
      <c r="G46" s="40"/>
      <c r="H46" s="36"/>
      <c r="I46" s="38" t="str">
        <f>IF(H46="","",VLOOKUP(H46,'Matriz Probabilidade Impacto'!$C$5:$E$10,2,FALSE))</f>
        <v/>
      </c>
      <c r="J46" s="38"/>
      <c r="K46" s="38" t="str">
        <f>IF(J46="","",VLOOKUP(J46,'Matriz Probabilidade Impacto'!$C$16:$D$20,2,FALSE))</f>
        <v/>
      </c>
      <c r="L46" s="38" t="str">
        <f t="shared" si="1"/>
        <v/>
      </c>
      <c r="M46" s="38" t="str">
        <f t="shared" si="2"/>
        <v/>
      </c>
      <c r="N46" s="38" t="str">
        <f t="shared" si="3"/>
        <v/>
      </c>
      <c r="O46" s="36"/>
      <c r="P46" s="38"/>
      <c r="Q46" s="38"/>
      <c r="R46" s="38"/>
      <c r="S46" s="38"/>
      <c r="T46" s="38" t="str">
        <f t="shared" si="4"/>
        <v/>
      </c>
      <c r="U46" s="38"/>
      <c r="V46" s="41" t="str">
        <f t="shared" si="5"/>
        <v/>
      </c>
      <c r="W46" s="42"/>
      <c r="X46" s="35"/>
      <c r="Y46" s="35"/>
      <c r="Z46" s="35"/>
    </row>
    <row r="47" ht="15.75" customHeight="1">
      <c r="A47" s="35"/>
      <c r="B47" s="36">
        <v>38.0</v>
      </c>
      <c r="C47" s="37"/>
      <c r="D47" s="38"/>
      <c r="E47" s="38"/>
      <c r="F47" s="39"/>
      <c r="G47" s="40"/>
      <c r="H47" s="36"/>
      <c r="I47" s="38" t="str">
        <f>IF(H47="","",VLOOKUP(H47,'Matriz Probabilidade Impacto'!$C$5:$E$10,2,FALSE))</f>
        <v/>
      </c>
      <c r="J47" s="38"/>
      <c r="K47" s="38" t="str">
        <f>IF(J47="","",VLOOKUP(J47,'Matriz Probabilidade Impacto'!$C$16:$D$20,2,FALSE))</f>
        <v/>
      </c>
      <c r="L47" s="38" t="str">
        <f t="shared" si="1"/>
        <v/>
      </c>
      <c r="M47" s="38" t="str">
        <f t="shared" si="2"/>
        <v/>
      </c>
      <c r="N47" s="38" t="str">
        <f t="shared" si="3"/>
        <v/>
      </c>
      <c r="O47" s="36"/>
      <c r="P47" s="38"/>
      <c r="Q47" s="38"/>
      <c r="R47" s="38"/>
      <c r="S47" s="38"/>
      <c r="T47" s="38" t="str">
        <f t="shared" si="4"/>
        <v/>
      </c>
      <c r="U47" s="38"/>
      <c r="V47" s="41" t="str">
        <f t="shared" si="5"/>
        <v/>
      </c>
      <c r="W47" s="42"/>
      <c r="X47" s="35"/>
      <c r="Y47" s="35"/>
      <c r="Z47" s="35"/>
    </row>
    <row r="48" ht="15.75" customHeight="1">
      <c r="A48" s="35"/>
      <c r="B48" s="36">
        <v>39.0</v>
      </c>
      <c r="C48" s="37"/>
      <c r="D48" s="38"/>
      <c r="E48" s="38"/>
      <c r="F48" s="39"/>
      <c r="G48" s="40"/>
      <c r="H48" s="36"/>
      <c r="I48" s="38" t="str">
        <f>IF(H48="","",VLOOKUP(H48,'Matriz Probabilidade Impacto'!$C$5:$E$10,2,FALSE))</f>
        <v/>
      </c>
      <c r="J48" s="38"/>
      <c r="K48" s="38" t="str">
        <f>IF(J48="","",VLOOKUP(J48,'Matriz Probabilidade Impacto'!$C$16:$D$20,2,FALSE))</f>
        <v/>
      </c>
      <c r="L48" s="38" t="str">
        <f t="shared" si="1"/>
        <v/>
      </c>
      <c r="M48" s="38" t="str">
        <f t="shared" si="2"/>
        <v/>
      </c>
      <c r="N48" s="38" t="str">
        <f t="shared" si="3"/>
        <v/>
      </c>
      <c r="O48" s="36"/>
      <c r="P48" s="38"/>
      <c r="Q48" s="38"/>
      <c r="R48" s="38"/>
      <c r="S48" s="38"/>
      <c r="T48" s="38" t="str">
        <f t="shared" si="4"/>
        <v/>
      </c>
      <c r="U48" s="38"/>
      <c r="V48" s="41" t="str">
        <f t="shared" si="5"/>
        <v/>
      </c>
      <c r="W48" s="42"/>
      <c r="X48" s="35"/>
      <c r="Y48" s="35"/>
      <c r="Z48" s="35"/>
    </row>
    <row r="49" ht="15.75" customHeight="1">
      <c r="A49" s="35"/>
      <c r="B49" s="36">
        <v>40.0</v>
      </c>
      <c r="C49" s="37"/>
      <c r="D49" s="38"/>
      <c r="E49" s="38"/>
      <c r="F49" s="39"/>
      <c r="G49" s="40"/>
      <c r="H49" s="36"/>
      <c r="I49" s="38" t="str">
        <f>IF(H49="","",VLOOKUP(H49,'Matriz Probabilidade Impacto'!$C$5:$E$10,2,FALSE))</f>
        <v/>
      </c>
      <c r="J49" s="38"/>
      <c r="K49" s="38" t="str">
        <f>IF(J49="","",VLOOKUP(J49,'Matriz Probabilidade Impacto'!$C$16:$D$20,2,FALSE))</f>
        <v/>
      </c>
      <c r="L49" s="38" t="str">
        <f t="shared" si="1"/>
        <v/>
      </c>
      <c r="M49" s="38" t="str">
        <f t="shared" si="2"/>
        <v/>
      </c>
      <c r="N49" s="38" t="str">
        <f t="shared" si="3"/>
        <v/>
      </c>
      <c r="O49" s="36"/>
      <c r="P49" s="38"/>
      <c r="Q49" s="38"/>
      <c r="R49" s="38"/>
      <c r="S49" s="38"/>
      <c r="T49" s="38" t="str">
        <f t="shared" si="4"/>
        <v/>
      </c>
      <c r="U49" s="38"/>
      <c r="V49" s="41" t="str">
        <f t="shared" si="5"/>
        <v/>
      </c>
      <c r="W49" s="42"/>
      <c r="X49" s="35"/>
      <c r="Y49" s="35"/>
      <c r="Z49" s="35"/>
    </row>
    <row r="50" ht="15.75" customHeight="1">
      <c r="A50" s="35"/>
      <c r="B50" s="36">
        <v>41.0</v>
      </c>
      <c r="C50" s="37"/>
      <c r="D50" s="38"/>
      <c r="E50" s="38"/>
      <c r="F50" s="39"/>
      <c r="G50" s="40"/>
      <c r="H50" s="36"/>
      <c r="I50" s="38" t="str">
        <f>IF(H50="","",VLOOKUP(H50,'Matriz Probabilidade Impacto'!$C$5:$E$10,2,FALSE))</f>
        <v/>
      </c>
      <c r="J50" s="38"/>
      <c r="K50" s="38" t="str">
        <f>IF(J50="","",VLOOKUP(J50,'Matriz Probabilidade Impacto'!$C$16:$D$20,2,FALSE))</f>
        <v/>
      </c>
      <c r="L50" s="38" t="str">
        <f t="shared" si="1"/>
        <v/>
      </c>
      <c r="M50" s="38" t="str">
        <f t="shared" si="2"/>
        <v/>
      </c>
      <c r="N50" s="38" t="str">
        <f t="shared" si="3"/>
        <v/>
      </c>
      <c r="O50" s="36"/>
      <c r="P50" s="38"/>
      <c r="Q50" s="38"/>
      <c r="R50" s="38"/>
      <c r="S50" s="38"/>
      <c r="T50" s="38" t="str">
        <f t="shared" si="4"/>
        <v/>
      </c>
      <c r="U50" s="38"/>
      <c r="V50" s="41" t="str">
        <f t="shared" si="5"/>
        <v/>
      </c>
      <c r="W50" s="42"/>
      <c r="X50" s="35"/>
      <c r="Y50" s="35"/>
      <c r="Z50" s="35"/>
    </row>
    <row r="51" ht="15.75" customHeight="1">
      <c r="A51" s="35"/>
      <c r="B51" s="36">
        <v>42.0</v>
      </c>
      <c r="C51" s="37"/>
      <c r="D51" s="38"/>
      <c r="E51" s="38"/>
      <c r="F51" s="39"/>
      <c r="G51" s="40"/>
      <c r="H51" s="36"/>
      <c r="I51" s="38" t="str">
        <f>IF(H51="","",VLOOKUP(H51,'Matriz Probabilidade Impacto'!$C$5:$E$10,2,FALSE))</f>
        <v/>
      </c>
      <c r="J51" s="38"/>
      <c r="K51" s="38" t="str">
        <f>IF(J51="","",VLOOKUP(J51,'Matriz Probabilidade Impacto'!$C$16:$D$20,2,FALSE))</f>
        <v/>
      </c>
      <c r="L51" s="38" t="str">
        <f t="shared" si="1"/>
        <v/>
      </c>
      <c r="M51" s="38" t="str">
        <f t="shared" si="2"/>
        <v/>
      </c>
      <c r="N51" s="38" t="str">
        <f t="shared" si="3"/>
        <v/>
      </c>
      <c r="O51" s="36"/>
      <c r="P51" s="38"/>
      <c r="Q51" s="38"/>
      <c r="R51" s="38"/>
      <c r="S51" s="38"/>
      <c r="T51" s="38" t="str">
        <f t="shared" si="4"/>
        <v/>
      </c>
      <c r="U51" s="38"/>
      <c r="V51" s="41" t="str">
        <f t="shared" si="5"/>
        <v/>
      </c>
      <c r="W51" s="42"/>
      <c r="X51" s="35"/>
      <c r="Y51" s="35"/>
      <c r="Z51" s="35"/>
    </row>
    <row r="52" ht="15.75" customHeight="1">
      <c r="A52" s="35"/>
      <c r="B52" s="36">
        <v>43.0</v>
      </c>
      <c r="C52" s="37"/>
      <c r="D52" s="38"/>
      <c r="E52" s="38"/>
      <c r="F52" s="39"/>
      <c r="G52" s="40"/>
      <c r="H52" s="36"/>
      <c r="I52" s="38" t="str">
        <f>IF(H52="","",VLOOKUP(H52,'Matriz Probabilidade Impacto'!$C$5:$E$10,2,FALSE))</f>
        <v/>
      </c>
      <c r="J52" s="38"/>
      <c r="K52" s="38" t="str">
        <f>IF(J52="","",VLOOKUP(J52,'Matriz Probabilidade Impacto'!$C$16:$D$20,2,FALSE))</f>
        <v/>
      </c>
      <c r="L52" s="38" t="str">
        <f t="shared" si="1"/>
        <v/>
      </c>
      <c r="M52" s="38" t="str">
        <f t="shared" si="2"/>
        <v/>
      </c>
      <c r="N52" s="38" t="str">
        <f t="shared" si="3"/>
        <v/>
      </c>
      <c r="O52" s="36"/>
      <c r="P52" s="38"/>
      <c r="Q52" s="38"/>
      <c r="R52" s="38"/>
      <c r="S52" s="38"/>
      <c r="T52" s="38" t="str">
        <f t="shared" si="4"/>
        <v/>
      </c>
      <c r="U52" s="38"/>
      <c r="V52" s="41" t="str">
        <f t="shared" si="5"/>
        <v/>
      </c>
      <c r="W52" s="42"/>
      <c r="X52" s="35"/>
      <c r="Y52" s="35"/>
      <c r="Z52" s="35"/>
    </row>
    <row r="53" ht="15.75" customHeight="1">
      <c r="A53" s="35"/>
      <c r="B53" s="36">
        <v>44.0</v>
      </c>
      <c r="C53" s="37"/>
      <c r="D53" s="38"/>
      <c r="E53" s="38"/>
      <c r="F53" s="39"/>
      <c r="G53" s="40"/>
      <c r="H53" s="36"/>
      <c r="I53" s="38" t="str">
        <f>IF(H53="","",VLOOKUP(H53,'Matriz Probabilidade Impacto'!$C$5:$E$10,2,FALSE))</f>
        <v/>
      </c>
      <c r="J53" s="38"/>
      <c r="K53" s="38" t="str">
        <f>IF(J53="","",VLOOKUP(J53,'Matriz Probabilidade Impacto'!$C$16:$D$20,2,FALSE))</f>
        <v/>
      </c>
      <c r="L53" s="38" t="str">
        <f t="shared" si="1"/>
        <v/>
      </c>
      <c r="M53" s="38" t="str">
        <f t="shared" si="2"/>
        <v/>
      </c>
      <c r="N53" s="38" t="str">
        <f t="shared" si="3"/>
        <v/>
      </c>
      <c r="O53" s="36"/>
      <c r="P53" s="38"/>
      <c r="Q53" s="38"/>
      <c r="R53" s="38"/>
      <c r="S53" s="38"/>
      <c r="T53" s="38" t="str">
        <f t="shared" si="4"/>
        <v/>
      </c>
      <c r="U53" s="38"/>
      <c r="V53" s="41" t="str">
        <f t="shared" si="5"/>
        <v/>
      </c>
      <c r="W53" s="42"/>
      <c r="X53" s="35"/>
      <c r="Y53" s="35"/>
      <c r="Z53" s="35"/>
    </row>
    <row r="54" ht="15.75" customHeight="1">
      <c r="A54" s="35"/>
      <c r="B54" s="36">
        <v>45.0</v>
      </c>
      <c r="C54" s="37"/>
      <c r="D54" s="38"/>
      <c r="E54" s="38"/>
      <c r="F54" s="39"/>
      <c r="G54" s="40"/>
      <c r="H54" s="36"/>
      <c r="I54" s="38" t="str">
        <f>IF(H54="","",VLOOKUP(H54,'Matriz Probabilidade Impacto'!$C$5:$E$10,2,FALSE))</f>
        <v/>
      </c>
      <c r="J54" s="38"/>
      <c r="K54" s="38" t="str">
        <f>IF(J54="","",VLOOKUP(J54,'Matriz Probabilidade Impacto'!$C$16:$D$20,2,FALSE))</f>
        <v/>
      </c>
      <c r="L54" s="38" t="str">
        <f t="shared" si="1"/>
        <v/>
      </c>
      <c r="M54" s="38" t="str">
        <f t="shared" si="2"/>
        <v/>
      </c>
      <c r="N54" s="38" t="str">
        <f t="shared" si="3"/>
        <v/>
      </c>
      <c r="O54" s="36"/>
      <c r="P54" s="38"/>
      <c r="Q54" s="38"/>
      <c r="R54" s="38"/>
      <c r="S54" s="38"/>
      <c r="T54" s="38" t="str">
        <f t="shared" si="4"/>
        <v/>
      </c>
      <c r="U54" s="38"/>
      <c r="V54" s="41" t="str">
        <f t="shared" si="5"/>
        <v/>
      </c>
      <c r="W54" s="42"/>
      <c r="X54" s="35"/>
      <c r="Y54" s="35"/>
      <c r="Z54" s="35"/>
    </row>
    <row r="55" ht="15.75" customHeight="1">
      <c r="A55" s="35"/>
      <c r="B55" s="36">
        <v>46.0</v>
      </c>
      <c r="C55" s="37"/>
      <c r="D55" s="38"/>
      <c r="E55" s="38"/>
      <c r="F55" s="39"/>
      <c r="G55" s="40"/>
      <c r="H55" s="36"/>
      <c r="I55" s="38" t="str">
        <f>IF(H55="","",VLOOKUP(H55,'Matriz Probabilidade Impacto'!$C$5:$E$10,2,FALSE))</f>
        <v/>
      </c>
      <c r="J55" s="38"/>
      <c r="K55" s="38" t="str">
        <f>IF(J55="","",VLOOKUP(J55,'Matriz Probabilidade Impacto'!$C$16:$D$20,2,FALSE))</f>
        <v/>
      </c>
      <c r="L55" s="38" t="str">
        <f t="shared" si="1"/>
        <v/>
      </c>
      <c r="M55" s="38" t="str">
        <f t="shared" si="2"/>
        <v/>
      </c>
      <c r="N55" s="38" t="str">
        <f t="shared" si="3"/>
        <v/>
      </c>
      <c r="O55" s="36"/>
      <c r="P55" s="38"/>
      <c r="Q55" s="38"/>
      <c r="R55" s="38"/>
      <c r="S55" s="38"/>
      <c r="T55" s="38" t="str">
        <f t="shared" si="4"/>
        <v/>
      </c>
      <c r="U55" s="38"/>
      <c r="V55" s="41" t="str">
        <f t="shared" si="5"/>
        <v/>
      </c>
      <c r="W55" s="42"/>
      <c r="X55" s="35"/>
      <c r="Y55" s="35"/>
      <c r="Z55" s="35"/>
    </row>
    <row r="56" ht="15.75" customHeight="1">
      <c r="A56" s="35"/>
      <c r="B56" s="36">
        <v>47.0</v>
      </c>
      <c r="C56" s="37"/>
      <c r="D56" s="38"/>
      <c r="E56" s="38"/>
      <c r="F56" s="39"/>
      <c r="G56" s="40"/>
      <c r="H56" s="36"/>
      <c r="I56" s="38" t="str">
        <f>IF(H56="","",VLOOKUP(H56,'Matriz Probabilidade Impacto'!$C$5:$E$10,2,FALSE))</f>
        <v/>
      </c>
      <c r="J56" s="38"/>
      <c r="K56" s="38" t="str">
        <f>IF(J56="","",VLOOKUP(J56,'Matriz Probabilidade Impacto'!$C$16:$D$20,2,FALSE))</f>
        <v/>
      </c>
      <c r="L56" s="38" t="str">
        <f t="shared" si="1"/>
        <v/>
      </c>
      <c r="M56" s="38" t="str">
        <f t="shared" si="2"/>
        <v/>
      </c>
      <c r="N56" s="38" t="str">
        <f t="shared" si="3"/>
        <v/>
      </c>
      <c r="O56" s="36"/>
      <c r="P56" s="38"/>
      <c r="Q56" s="38"/>
      <c r="R56" s="38"/>
      <c r="S56" s="38"/>
      <c r="T56" s="38" t="str">
        <f t="shared" si="4"/>
        <v/>
      </c>
      <c r="U56" s="38"/>
      <c r="V56" s="41" t="str">
        <f t="shared" si="5"/>
        <v/>
      </c>
      <c r="W56" s="42"/>
      <c r="X56" s="35"/>
      <c r="Y56" s="35"/>
      <c r="Z56" s="35"/>
    </row>
    <row r="57" ht="15.75" customHeight="1">
      <c r="A57" s="35"/>
      <c r="B57" s="36">
        <v>48.0</v>
      </c>
      <c r="C57" s="37"/>
      <c r="D57" s="38"/>
      <c r="E57" s="38"/>
      <c r="F57" s="39"/>
      <c r="G57" s="40"/>
      <c r="H57" s="36"/>
      <c r="I57" s="38" t="str">
        <f>IF(H57="","",VLOOKUP(H57,'Matriz Probabilidade Impacto'!$C$5:$E$10,2,FALSE))</f>
        <v/>
      </c>
      <c r="J57" s="38"/>
      <c r="K57" s="38" t="str">
        <f>IF(J57="","",VLOOKUP(J57,'Matriz Probabilidade Impacto'!$C$16:$D$20,2,FALSE))</f>
        <v/>
      </c>
      <c r="L57" s="38" t="str">
        <f t="shared" si="1"/>
        <v/>
      </c>
      <c r="M57" s="38" t="str">
        <f t="shared" si="2"/>
        <v/>
      </c>
      <c r="N57" s="38" t="str">
        <f t="shared" si="3"/>
        <v/>
      </c>
      <c r="O57" s="36"/>
      <c r="P57" s="38"/>
      <c r="Q57" s="38"/>
      <c r="R57" s="38"/>
      <c r="S57" s="38"/>
      <c r="T57" s="38" t="str">
        <f t="shared" si="4"/>
        <v/>
      </c>
      <c r="U57" s="38"/>
      <c r="V57" s="41" t="str">
        <f t="shared" si="5"/>
        <v/>
      </c>
      <c r="W57" s="42"/>
      <c r="X57" s="35"/>
      <c r="Y57" s="35"/>
      <c r="Z57" s="35"/>
    </row>
    <row r="58" ht="15.75" customHeight="1">
      <c r="A58" s="35"/>
      <c r="B58" s="36">
        <v>49.0</v>
      </c>
      <c r="C58" s="37"/>
      <c r="D58" s="38"/>
      <c r="E58" s="38"/>
      <c r="F58" s="39"/>
      <c r="G58" s="40"/>
      <c r="H58" s="36"/>
      <c r="I58" s="38" t="str">
        <f>IF(H58="","",VLOOKUP(H58,'Matriz Probabilidade Impacto'!$C$5:$E$10,2,FALSE))</f>
        <v/>
      </c>
      <c r="J58" s="38"/>
      <c r="K58" s="38" t="str">
        <f>IF(J58="","",VLOOKUP(J58,'Matriz Probabilidade Impacto'!$C$16:$D$20,2,FALSE))</f>
        <v/>
      </c>
      <c r="L58" s="38" t="str">
        <f t="shared" si="1"/>
        <v/>
      </c>
      <c r="M58" s="38" t="str">
        <f t="shared" si="2"/>
        <v/>
      </c>
      <c r="N58" s="38" t="str">
        <f t="shared" si="3"/>
        <v/>
      </c>
      <c r="O58" s="36"/>
      <c r="P58" s="38"/>
      <c r="Q58" s="38"/>
      <c r="R58" s="38"/>
      <c r="S58" s="38"/>
      <c r="T58" s="38" t="str">
        <f t="shared" si="4"/>
        <v/>
      </c>
      <c r="U58" s="38"/>
      <c r="V58" s="41" t="str">
        <f t="shared" si="5"/>
        <v/>
      </c>
      <c r="W58" s="42"/>
      <c r="X58" s="35"/>
      <c r="Y58" s="35"/>
      <c r="Z58" s="35"/>
    </row>
    <row r="59" ht="15.75" customHeight="1">
      <c r="A59" s="35"/>
      <c r="B59" s="36">
        <v>50.0</v>
      </c>
      <c r="C59" s="37"/>
      <c r="D59" s="38"/>
      <c r="E59" s="38"/>
      <c r="F59" s="39"/>
      <c r="G59" s="40"/>
      <c r="H59" s="36"/>
      <c r="I59" s="38" t="str">
        <f>IF(H59="","",VLOOKUP(H59,'Matriz Probabilidade Impacto'!$C$5:$E$10,2,FALSE))</f>
        <v/>
      </c>
      <c r="J59" s="38"/>
      <c r="K59" s="38" t="str">
        <f>IF(J59="","",VLOOKUP(J59,'Matriz Probabilidade Impacto'!$C$16:$D$20,2,FALSE))</f>
        <v/>
      </c>
      <c r="L59" s="38" t="str">
        <f t="shared" si="1"/>
        <v/>
      </c>
      <c r="M59" s="38" t="str">
        <f t="shared" si="2"/>
        <v/>
      </c>
      <c r="N59" s="38" t="str">
        <f t="shared" si="3"/>
        <v/>
      </c>
      <c r="O59" s="36"/>
      <c r="P59" s="38"/>
      <c r="Q59" s="38"/>
      <c r="R59" s="38"/>
      <c r="S59" s="38"/>
      <c r="T59" s="38" t="str">
        <f t="shared" si="4"/>
        <v/>
      </c>
      <c r="U59" s="38"/>
      <c r="V59" s="41" t="str">
        <f t="shared" si="5"/>
        <v/>
      </c>
      <c r="W59" s="42"/>
      <c r="X59" s="35"/>
      <c r="Y59" s="35"/>
      <c r="Z59" s="35"/>
    </row>
    <row r="60" ht="15.75" customHeight="1">
      <c r="A60" s="35"/>
      <c r="B60" s="36">
        <v>51.0</v>
      </c>
      <c r="C60" s="37"/>
      <c r="D60" s="38"/>
      <c r="E60" s="38"/>
      <c r="F60" s="39"/>
      <c r="G60" s="40"/>
      <c r="H60" s="36"/>
      <c r="I60" s="38" t="str">
        <f>IF(H60="","",VLOOKUP(H60,'Matriz Probabilidade Impacto'!$C$5:$E$10,2,FALSE))</f>
        <v/>
      </c>
      <c r="J60" s="38"/>
      <c r="K60" s="38" t="str">
        <f>IF(J60="","",VLOOKUP(J60,'Matriz Probabilidade Impacto'!$C$16:$D$20,2,FALSE))</f>
        <v/>
      </c>
      <c r="L60" s="38" t="str">
        <f t="shared" si="1"/>
        <v/>
      </c>
      <c r="M60" s="38" t="str">
        <f t="shared" si="2"/>
        <v/>
      </c>
      <c r="N60" s="38" t="str">
        <f t="shared" si="3"/>
        <v/>
      </c>
      <c r="O60" s="36"/>
      <c r="P60" s="38"/>
      <c r="Q60" s="38"/>
      <c r="R60" s="38"/>
      <c r="S60" s="38"/>
      <c r="T60" s="38" t="str">
        <f t="shared" si="4"/>
        <v/>
      </c>
      <c r="U60" s="38"/>
      <c r="V60" s="41" t="str">
        <f t="shared" si="5"/>
        <v/>
      </c>
      <c r="W60" s="42"/>
      <c r="X60" s="35"/>
      <c r="Y60" s="35"/>
      <c r="Z60" s="35"/>
    </row>
    <row r="61" ht="15.75" customHeight="1">
      <c r="A61" s="35"/>
      <c r="B61" s="36">
        <v>52.0</v>
      </c>
      <c r="C61" s="37"/>
      <c r="D61" s="38"/>
      <c r="E61" s="38"/>
      <c r="F61" s="39"/>
      <c r="G61" s="40"/>
      <c r="H61" s="36"/>
      <c r="I61" s="38" t="str">
        <f>IF(H61="","",VLOOKUP(H61,'Matriz Probabilidade Impacto'!$C$5:$E$10,2,FALSE))</f>
        <v/>
      </c>
      <c r="J61" s="38"/>
      <c r="K61" s="38" t="str">
        <f>IF(J61="","",VLOOKUP(J61,'Matriz Probabilidade Impacto'!$C$16:$D$20,2,FALSE))</f>
        <v/>
      </c>
      <c r="L61" s="38" t="str">
        <f t="shared" si="1"/>
        <v/>
      </c>
      <c r="M61" s="38" t="str">
        <f t="shared" si="2"/>
        <v/>
      </c>
      <c r="N61" s="38" t="str">
        <f t="shared" si="3"/>
        <v/>
      </c>
      <c r="O61" s="36"/>
      <c r="P61" s="38"/>
      <c r="Q61" s="38"/>
      <c r="R61" s="38"/>
      <c r="S61" s="38"/>
      <c r="T61" s="38" t="str">
        <f t="shared" si="4"/>
        <v/>
      </c>
      <c r="U61" s="38"/>
      <c r="V61" s="41" t="str">
        <f t="shared" si="5"/>
        <v/>
      </c>
      <c r="W61" s="42"/>
      <c r="X61" s="35"/>
      <c r="Y61" s="35"/>
      <c r="Z61" s="35"/>
    </row>
    <row r="62" ht="15.75" customHeight="1">
      <c r="A62" s="35"/>
      <c r="B62" s="36">
        <v>53.0</v>
      </c>
      <c r="C62" s="37"/>
      <c r="D62" s="38"/>
      <c r="E62" s="38"/>
      <c r="F62" s="39"/>
      <c r="G62" s="40"/>
      <c r="H62" s="36"/>
      <c r="I62" s="38" t="str">
        <f>IF(H62="","",VLOOKUP(H62,'Matriz Probabilidade Impacto'!$C$5:$E$10,2,FALSE))</f>
        <v/>
      </c>
      <c r="J62" s="38"/>
      <c r="K62" s="38" t="str">
        <f>IF(J62="","",VLOOKUP(J62,'Matriz Probabilidade Impacto'!$C$16:$D$20,2,FALSE))</f>
        <v/>
      </c>
      <c r="L62" s="38" t="str">
        <f t="shared" si="1"/>
        <v/>
      </c>
      <c r="M62" s="38" t="str">
        <f t="shared" si="2"/>
        <v/>
      </c>
      <c r="N62" s="38" t="str">
        <f t="shared" si="3"/>
        <v/>
      </c>
      <c r="O62" s="36"/>
      <c r="P62" s="38"/>
      <c r="Q62" s="38"/>
      <c r="R62" s="38"/>
      <c r="S62" s="38"/>
      <c r="T62" s="38" t="str">
        <f t="shared" si="4"/>
        <v/>
      </c>
      <c r="U62" s="38"/>
      <c r="V62" s="41" t="str">
        <f t="shared" si="5"/>
        <v/>
      </c>
      <c r="W62" s="42"/>
      <c r="X62" s="35"/>
      <c r="Y62" s="35"/>
      <c r="Z62" s="35"/>
    </row>
    <row r="63" ht="15.75" customHeight="1">
      <c r="A63" s="35"/>
      <c r="B63" s="36">
        <v>54.0</v>
      </c>
      <c r="C63" s="37"/>
      <c r="D63" s="38"/>
      <c r="E63" s="38"/>
      <c r="F63" s="39"/>
      <c r="G63" s="40"/>
      <c r="H63" s="36"/>
      <c r="I63" s="38" t="str">
        <f>IF(H63="","",VLOOKUP(H63,'Matriz Probabilidade Impacto'!$C$5:$E$10,2,FALSE))</f>
        <v/>
      </c>
      <c r="J63" s="38"/>
      <c r="K63" s="38" t="str">
        <f>IF(J63="","",VLOOKUP(J63,'Matriz Probabilidade Impacto'!$C$16:$D$20,2,FALSE))</f>
        <v/>
      </c>
      <c r="L63" s="38" t="str">
        <f t="shared" si="1"/>
        <v/>
      </c>
      <c r="M63" s="38" t="str">
        <f t="shared" si="2"/>
        <v/>
      </c>
      <c r="N63" s="38" t="str">
        <f t="shared" si="3"/>
        <v/>
      </c>
      <c r="O63" s="36"/>
      <c r="P63" s="38"/>
      <c r="Q63" s="38"/>
      <c r="R63" s="38"/>
      <c r="S63" s="38"/>
      <c r="T63" s="38" t="str">
        <f t="shared" si="4"/>
        <v/>
      </c>
      <c r="U63" s="38"/>
      <c r="V63" s="41" t="str">
        <f t="shared" si="5"/>
        <v/>
      </c>
      <c r="W63" s="42"/>
      <c r="X63" s="35"/>
      <c r="Y63" s="35"/>
      <c r="Z63" s="35"/>
    </row>
    <row r="64" ht="15.75" customHeight="1">
      <c r="A64" s="35"/>
      <c r="B64" s="36">
        <v>55.0</v>
      </c>
      <c r="C64" s="37"/>
      <c r="D64" s="38"/>
      <c r="E64" s="38"/>
      <c r="F64" s="39"/>
      <c r="G64" s="40"/>
      <c r="H64" s="36"/>
      <c r="I64" s="38" t="str">
        <f>IF(H64="","",VLOOKUP(H64,'Matriz Probabilidade Impacto'!$C$5:$E$10,2,FALSE))</f>
        <v/>
      </c>
      <c r="J64" s="38"/>
      <c r="K64" s="38" t="str">
        <f>IF(J64="","",VLOOKUP(J64,'Matriz Probabilidade Impacto'!$C$16:$D$20,2,FALSE))</f>
        <v/>
      </c>
      <c r="L64" s="38" t="str">
        <f t="shared" si="1"/>
        <v/>
      </c>
      <c r="M64" s="38" t="str">
        <f t="shared" si="2"/>
        <v/>
      </c>
      <c r="N64" s="38" t="str">
        <f t="shared" si="3"/>
        <v/>
      </c>
      <c r="O64" s="36"/>
      <c r="P64" s="38"/>
      <c r="Q64" s="38"/>
      <c r="R64" s="38"/>
      <c r="S64" s="38"/>
      <c r="T64" s="38" t="str">
        <f t="shared" si="4"/>
        <v/>
      </c>
      <c r="U64" s="38"/>
      <c r="V64" s="41" t="str">
        <f t="shared" si="5"/>
        <v/>
      </c>
      <c r="W64" s="42"/>
      <c r="X64" s="35"/>
      <c r="Y64" s="35"/>
      <c r="Z64" s="35"/>
    </row>
    <row r="65" ht="15.75" customHeight="1">
      <c r="A65" s="35"/>
      <c r="B65" s="36">
        <v>56.0</v>
      </c>
      <c r="C65" s="37"/>
      <c r="D65" s="38"/>
      <c r="E65" s="38"/>
      <c r="F65" s="39"/>
      <c r="G65" s="40"/>
      <c r="H65" s="36"/>
      <c r="I65" s="38" t="str">
        <f>IF(H65="","",VLOOKUP(H65,'Matriz Probabilidade Impacto'!$C$5:$E$10,2,FALSE))</f>
        <v/>
      </c>
      <c r="J65" s="38"/>
      <c r="K65" s="38" t="str">
        <f>IF(J65="","",VLOOKUP(J65,'Matriz Probabilidade Impacto'!$C$16:$D$20,2,FALSE))</f>
        <v/>
      </c>
      <c r="L65" s="38" t="str">
        <f t="shared" si="1"/>
        <v/>
      </c>
      <c r="M65" s="38" t="str">
        <f t="shared" si="2"/>
        <v/>
      </c>
      <c r="N65" s="38" t="str">
        <f t="shared" si="3"/>
        <v/>
      </c>
      <c r="O65" s="36"/>
      <c r="P65" s="38"/>
      <c r="Q65" s="38"/>
      <c r="R65" s="38"/>
      <c r="S65" s="38"/>
      <c r="T65" s="38" t="str">
        <f t="shared" si="4"/>
        <v/>
      </c>
      <c r="U65" s="38"/>
      <c r="V65" s="41" t="str">
        <f t="shared" si="5"/>
        <v/>
      </c>
      <c r="W65" s="42"/>
      <c r="X65" s="35"/>
      <c r="Y65" s="35"/>
      <c r="Z65" s="35"/>
    </row>
    <row r="66" ht="15.75" customHeight="1">
      <c r="A66" s="35"/>
      <c r="B66" s="36">
        <v>57.0</v>
      </c>
      <c r="C66" s="37"/>
      <c r="D66" s="38"/>
      <c r="E66" s="38"/>
      <c r="F66" s="39"/>
      <c r="G66" s="40"/>
      <c r="H66" s="36"/>
      <c r="I66" s="38" t="str">
        <f>IF(H66="","",VLOOKUP(H66,'Matriz Probabilidade Impacto'!$C$5:$E$10,2,FALSE))</f>
        <v/>
      </c>
      <c r="J66" s="38"/>
      <c r="K66" s="38" t="str">
        <f>IF(J66="","",VLOOKUP(J66,'Matriz Probabilidade Impacto'!$C$16:$D$20,2,FALSE))</f>
        <v/>
      </c>
      <c r="L66" s="38" t="str">
        <f t="shared" si="1"/>
        <v/>
      </c>
      <c r="M66" s="38" t="str">
        <f t="shared" si="2"/>
        <v/>
      </c>
      <c r="N66" s="38" t="str">
        <f t="shared" si="3"/>
        <v/>
      </c>
      <c r="O66" s="36"/>
      <c r="P66" s="38"/>
      <c r="Q66" s="38"/>
      <c r="R66" s="38"/>
      <c r="S66" s="38"/>
      <c r="T66" s="38" t="str">
        <f t="shared" si="4"/>
        <v/>
      </c>
      <c r="U66" s="38"/>
      <c r="V66" s="41" t="str">
        <f t="shared" si="5"/>
        <v/>
      </c>
      <c r="W66" s="42"/>
      <c r="X66" s="35"/>
      <c r="Y66" s="35"/>
      <c r="Z66" s="35"/>
    </row>
    <row r="67" ht="15.75" customHeight="1">
      <c r="A67" s="35"/>
      <c r="B67" s="36">
        <v>58.0</v>
      </c>
      <c r="C67" s="37"/>
      <c r="D67" s="38"/>
      <c r="E67" s="38"/>
      <c r="F67" s="39"/>
      <c r="G67" s="40"/>
      <c r="H67" s="36"/>
      <c r="I67" s="38" t="str">
        <f>IF(H67="","",VLOOKUP(H67,'Matriz Probabilidade Impacto'!$C$5:$E$10,2,FALSE))</f>
        <v/>
      </c>
      <c r="J67" s="38"/>
      <c r="K67" s="38" t="str">
        <f>IF(J67="","",VLOOKUP(J67,'Matriz Probabilidade Impacto'!$C$16:$D$20,2,FALSE))</f>
        <v/>
      </c>
      <c r="L67" s="38" t="str">
        <f t="shared" si="1"/>
        <v/>
      </c>
      <c r="M67" s="38" t="str">
        <f t="shared" si="2"/>
        <v/>
      </c>
      <c r="N67" s="38" t="str">
        <f t="shared" si="3"/>
        <v/>
      </c>
      <c r="O67" s="36"/>
      <c r="P67" s="38"/>
      <c r="Q67" s="38"/>
      <c r="R67" s="38"/>
      <c r="S67" s="38"/>
      <c r="T67" s="38" t="str">
        <f t="shared" si="4"/>
        <v/>
      </c>
      <c r="U67" s="38"/>
      <c r="V67" s="41" t="str">
        <f t="shared" si="5"/>
        <v/>
      </c>
      <c r="W67" s="42"/>
      <c r="X67" s="35"/>
      <c r="Y67" s="35"/>
      <c r="Z67" s="35"/>
    </row>
    <row r="68" ht="15.75" customHeight="1">
      <c r="A68" s="35"/>
      <c r="B68" s="36">
        <v>59.0</v>
      </c>
      <c r="C68" s="37"/>
      <c r="D68" s="38"/>
      <c r="E68" s="38"/>
      <c r="F68" s="39"/>
      <c r="G68" s="40"/>
      <c r="H68" s="36"/>
      <c r="I68" s="38" t="str">
        <f>IF(H68="","",VLOOKUP(H68,'Matriz Probabilidade Impacto'!$C$5:$E$10,2,FALSE))</f>
        <v/>
      </c>
      <c r="J68" s="38"/>
      <c r="K68" s="38" t="str">
        <f>IF(J68="","",VLOOKUP(J68,'Matriz Probabilidade Impacto'!$C$16:$D$20,2,FALSE))</f>
        <v/>
      </c>
      <c r="L68" s="38" t="str">
        <f t="shared" si="1"/>
        <v/>
      </c>
      <c r="M68" s="38" t="str">
        <f t="shared" si="2"/>
        <v/>
      </c>
      <c r="N68" s="38" t="str">
        <f t="shared" si="3"/>
        <v/>
      </c>
      <c r="O68" s="36"/>
      <c r="P68" s="38"/>
      <c r="Q68" s="38"/>
      <c r="R68" s="38"/>
      <c r="S68" s="38"/>
      <c r="T68" s="38" t="str">
        <f t="shared" si="4"/>
        <v/>
      </c>
      <c r="U68" s="38"/>
      <c r="V68" s="41" t="str">
        <f t="shared" si="5"/>
        <v/>
      </c>
      <c r="W68" s="42"/>
      <c r="X68" s="35"/>
      <c r="Y68" s="35"/>
      <c r="Z68" s="35"/>
    </row>
    <row r="69" ht="15.75" customHeight="1">
      <c r="A69" s="35"/>
      <c r="B69" s="36">
        <v>60.0</v>
      </c>
      <c r="C69" s="37"/>
      <c r="D69" s="38"/>
      <c r="E69" s="38"/>
      <c r="F69" s="39"/>
      <c r="G69" s="40"/>
      <c r="H69" s="36"/>
      <c r="I69" s="38" t="str">
        <f>IF(H69="","",VLOOKUP(H69,'Matriz Probabilidade Impacto'!$C$5:$E$10,2,FALSE))</f>
        <v/>
      </c>
      <c r="J69" s="38"/>
      <c r="K69" s="38" t="str">
        <f>IF(J69="","",VLOOKUP(J69,'Matriz Probabilidade Impacto'!$C$16:$D$20,2,FALSE))</f>
        <v/>
      </c>
      <c r="L69" s="38" t="str">
        <f t="shared" si="1"/>
        <v/>
      </c>
      <c r="M69" s="38" t="str">
        <f t="shared" si="2"/>
        <v/>
      </c>
      <c r="N69" s="38" t="str">
        <f t="shared" si="3"/>
        <v/>
      </c>
      <c r="O69" s="36"/>
      <c r="P69" s="38"/>
      <c r="Q69" s="38"/>
      <c r="R69" s="38"/>
      <c r="S69" s="38"/>
      <c r="T69" s="38" t="str">
        <f t="shared" si="4"/>
        <v/>
      </c>
      <c r="U69" s="38"/>
      <c r="V69" s="41" t="str">
        <f t="shared" si="5"/>
        <v/>
      </c>
      <c r="W69" s="42"/>
      <c r="X69" s="35"/>
      <c r="Y69" s="35"/>
      <c r="Z69" s="35"/>
    </row>
    <row r="70" ht="15.75" customHeight="1">
      <c r="A70" s="35"/>
      <c r="B70" s="36">
        <v>61.0</v>
      </c>
      <c r="C70" s="37"/>
      <c r="D70" s="38"/>
      <c r="E70" s="38"/>
      <c r="F70" s="39"/>
      <c r="G70" s="40"/>
      <c r="H70" s="36"/>
      <c r="I70" s="38" t="str">
        <f>IF(H70="","",VLOOKUP(H70,'Matriz Probabilidade Impacto'!$C$5:$E$10,2,FALSE))</f>
        <v/>
      </c>
      <c r="J70" s="38"/>
      <c r="K70" s="38" t="str">
        <f>IF(J70="","",VLOOKUP(J70,'Matriz Probabilidade Impacto'!$C$16:$D$20,2,FALSE))</f>
        <v/>
      </c>
      <c r="L70" s="38" t="str">
        <f t="shared" si="1"/>
        <v/>
      </c>
      <c r="M70" s="38" t="str">
        <f t="shared" si="2"/>
        <v/>
      </c>
      <c r="N70" s="38" t="str">
        <f t="shared" si="3"/>
        <v/>
      </c>
      <c r="O70" s="36"/>
      <c r="P70" s="38"/>
      <c r="Q70" s="38"/>
      <c r="R70" s="38"/>
      <c r="S70" s="38"/>
      <c r="T70" s="38" t="str">
        <f t="shared" si="4"/>
        <v/>
      </c>
      <c r="U70" s="38"/>
      <c r="V70" s="41" t="str">
        <f t="shared" si="5"/>
        <v/>
      </c>
      <c r="W70" s="42"/>
      <c r="X70" s="35"/>
      <c r="Y70" s="35"/>
      <c r="Z70" s="35"/>
    </row>
    <row r="71" ht="15.75" customHeight="1">
      <c r="A71" s="35"/>
      <c r="B71" s="36">
        <v>62.0</v>
      </c>
      <c r="C71" s="37"/>
      <c r="D71" s="38"/>
      <c r="E71" s="38"/>
      <c r="F71" s="39"/>
      <c r="G71" s="40"/>
      <c r="H71" s="36"/>
      <c r="I71" s="38" t="str">
        <f>IF(H71="","",VLOOKUP(H71,'Matriz Probabilidade Impacto'!$C$5:$E$10,2,FALSE))</f>
        <v/>
      </c>
      <c r="J71" s="38"/>
      <c r="K71" s="38" t="str">
        <f>IF(J71="","",VLOOKUP(J71,'Matriz Probabilidade Impacto'!$C$16:$D$20,2,FALSE))</f>
        <v/>
      </c>
      <c r="L71" s="38" t="str">
        <f t="shared" si="1"/>
        <v/>
      </c>
      <c r="M71" s="38" t="str">
        <f t="shared" si="2"/>
        <v/>
      </c>
      <c r="N71" s="38" t="str">
        <f t="shared" si="3"/>
        <v/>
      </c>
      <c r="O71" s="36"/>
      <c r="P71" s="38"/>
      <c r="Q71" s="38"/>
      <c r="R71" s="38"/>
      <c r="S71" s="38"/>
      <c r="T71" s="38" t="str">
        <f t="shared" si="4"/>
        <v/>
      </c>
      <c r="U71" s="38"/>
      <c r="V71" s="41" t="str">
        <f t="shared" si="5"/>
        <v/>
      </c>
      <c r="W71" s="42"/>
      <c r="X71" s="35"/>
      <c r="Y71" s="35"/>
      <c r="Z71" s="35"/>
    </row>
    <row r="72" ht="15.75" customHeight="1">
      <c r="A72" s="35"/>
      <c r="B72" s="36">
        <v>63.0</v>
      </c>
      <c r="C72" s="37"/>
      <c r="D72" s="38"/>
      <c r="E72" s="38"/>
      <c r="F72" s="39"/>
      <c r="G72" s="40"/>
      <c r="H72" s="36"/>
      <c r="I72" s="38" t="str">
        <f>IF(H72="","",VLOOKUP(H72,'Matriz Probabilidade Impacto'!$C$5:$E$10,2,FALSE))</f>
        <v/>
      </c>
      <c r="J72" s="38"/>
      <c r="K72" s="38" t="str">
        <f>IF(J72="","",VLOOKUP(J72,'Matriz Probabilidade Impacto'!$C$16:$D$20,2,FALSE))</f>
        <v/>
      </c>
      <c r="L72" s="38" t="str">
        <f t="shared" si="1"/>
        <v/>
      </c>
      <c r="M72" s="38" t="str">
        <f t="shared" si="2"/>
        <v/>
      </c>
      <c r="N72" s="38" t="str">
        <f t="shared" si="3"/>
        <v/>
      </c>
      <c r="O72" s="36"/>
      <c r="P72" s="38"/>
      <c r="Q72" s="38"/>
      <c r="R72" s="38"/>
      <c r="S72" s="38"/>
      <c r="T72" s="38" t="str">
        <f t="shared" si="4"/>
        <v/>
      </c>
      <c r="U72" s="38"/>
      <c r="V72" s="41" t="str">
        <f t="shared" si="5"/>
        <v/>
      </c>
      <c r="W72" s="42"/>
      <c r="X72" s="35"/>
      <c r="Y72" s="35"/>
      <c r="Z72" s="35"/>
    </row>
    <row r="73" ht="15.75" customHeight="1">
      <c r="A73" s="35"/>
      <c r="B73" s="36">
        <v>64.0</v>
      </c>
      <c r="C73" s="37"/>
      <c r="D73" s="38"/>
      <c r="E73" s="38"/>
      <c r="F73" s="39"/>
      <c r="G73" s="40"/>
      <c r="H73" s="36"/>
      <c r="I73" s="38" t="str">
        <f>IF(H73="","",VLOOKUP(H73,'Matriz Probabilidade Impacto'!$C$5:$E$10,2,FALSE))</f>
        <v/>
      </c>
      <c r="J73" s="38"/>
      <c r="K73" s="38" t="str">
        <f>IF(J73="","",VLOOKUP(J73,'Matriz Probabilidade Impacto'!$C$16:$D$20,2,FALSE))</f>
        <v/>
      </c>
      <c r="L73" s="38" t="str">
        <f t="shared" si="1"/>
        <v/>
      </c>
      <c r="M73" s="38" t="str">
        <f t="shared" si="2"/>
        <v/>
      </c>
      <c r="N73" s="38" t="str">
        <f t="shared" si="3"/>
        <v/>
      </c>
      <c r="O73" s="36"/>
      <c r="P73" s="38"/>
      <c r="Q73" s="38"/>
      <c r="R73" s="38"/>
      <c r="S73" s="38"/>
      <c r="T73" s="38" t="str">
        <f t="shared" si="4"/>
        <v/>
      </c>
      <c r="U73" s="38"/>
      <c r="V73" s="41" t="str">
        <f t="shared" si="5"/>
        <v/>
      </c>
      <c r="W73" s="42"/>
      <c r="X73" s="35"/>
      <c r="Y73" s="35"/>
      <c r="Z73" s="35"/>
    </row>
    <row r="74" ht="15.75" customHeight="1">
      <c r="A74" s="35"/>
      <c r="B74" s="36">
        <v>65.0</v>
      </c>
      <c r="C74" s="37"/>
      <c r="D74" s="38"/>
      <c r="E74" s="38"/>
      <c r="F74" s="39"/>
      <c r="G74" s="40"/>
      <c r="H74" s="36"/>
      <c r="I74" s="38" t="str">
        <f>IF(H74="","",VLOOKUP(H74,'Matriz Probabilidade Impacto'!$C$5:$E$10,2,FALSE))</f>
        <v/>
      </c>
      <c r="J74" s="38"/>
      <c r="K74" s="38" t="str">
        <f>IF(J74="","",VLOOKUP(J74,'Matriz Probabilidade Impacto'!$C$16:$D$20,2,FALSE))</f>
        <v/>
      </c>
      <c r="L74" s="38" t="str">
        <f t="shared" si="1"/>
        <v/>
      </c>
      <c r="M74" s="38" t="str">
        <f t="shared" si="2"/>
        <v/>
      </c>
      <c r="N74" s="38" t="str">
        <f t="shared" si="3"/>
        <v/>
      </c>
      <c r="O74" s="36"/>
      <c r="P74" s="38"/>
      <c r="Q74" s="38"/>
      <c r="R74" s="38"/>
      <c r="S74" s="38"/>
      <c r="T74" s="38" t="str">
        <f t="shared" si="4"/>
        <v/>
      </c>
      <c r="U74" s="38"/>
      <c r="V74" s="41" t="str">
        <f t="shared" si="5"/>
        <v/>
      </c>
      <c r="W74" s="42"/>
      <c r="X74" s="35"/>
      <c r="Y74" s="35"/>
      <c r="Z74" s="35"/>
    </row>
    <row r="75" ht="15.75" customHeight="1">
      <c r="A75" s="35"/>
      <c r="B75" s="36">
        <v>66.0</v>
      </c>
      <c r="C75" s="37"/>
      <c r="D75" s="38"/>
      <c r="E75" s="38"/>
      <c r="F75" s="39"/>
      <c r="G75" s="40"/>
      <c r="H75" s="36"/>
      <c r="I75" s="38" t="str">
        <f>IF(H75="","",VLOOKUP(H75,'Matriz Probabilidade Impacto'!$C$5:$E$10,2,FALSE))</f>
        <v/>
      </c>
      <c r="J75" s="38"/>
      <c r="K75" s="38" t="str">
        <f>IF(J75="","",VLOOKUP(J75,'Matriz Probabilidade Impacto'!$C$16:$D$20,2,FALSE))</f>
        <v/>
      </c>
      <c r="L75" s="38" t="str">
        <f t="shared" si="1"/>
        <v/>
      </c>
      <c r="M75" s="38" t="str">
        <f t="shared" si="2"/>
        <v/>
      </c>
      <c r="N75" s="38" t="str">
        <f t="shared" si="3"/>
        <v/>
      </c>
      <c r="O75" s="36"/>
      <c r="P75" s="38"/>
      <c r="Q75" s="38"/>
      <c r="R75" s="38"/>
      <c r="S75" s="38"/>
      <c r="T75" s="38" t="str">
        <f t="shared" si="4"/>
        <v/>
      </c>
      <c r="U75" s="38"/>
      <c r="V75" s="41" t="str">
        <f t="shared" si="5"/>
        <v/>
      </c>
      <c r="W75" s="42"/>
      <c r="X75" s="35"/>
      <c r="Y75" s="35"/>
      <c r="Z75" s="35"/>
    </row>
    <row r="76" ht="15.75" customHeight="1">
      <c r="A76" s="35"/>
      <c r="B76" s="36">
        <v>67.0</v>
      </c>
      <c r="C76" s="37"/>
      <c r="D76" s="38"/>
      <c r="E76" s="38"/>
      <c r="F76" s="39"/>
      <c r="G76" s="40"/>
      <c r="H76" s="36"/>
      <c r="I76" s="38" t="str">
        <f>IF(H76="","",VLOOKUP(H76,'Matriz Probabilidade Impacto'!$C$5:$E$10,2,FALSE))</f>
        <v/>
      </c>
      <c r="J76" s="38"/>
      <c r="K76" s="38" t="str">
        <f>IF(J76="","",VLOOKUP(J76,'Matriz Probabilidade Impacto'!$C$16:$D$20,2,FALSE))</f>
        <v/>
      </c>
      <c r="L76" s="38" t="str">
        <f t="shared" si="1"/>
        <v/>
      </c>
      <c r="M76" s="38" t="str">
        <f t="shared" si="2"/>
        <v/>
      </c>
      <c r="N76" s="38" t="str">
        <f t="shared" si="3"/>
        <v/>
      </c>
      <c r="O76" s="36"/>
      <c r="P76" s="38"/>
      <c r="Q76" s="38"/>
      <c r="R76" s="38"/>
      <c r="S76" s="38"/>
      <c r="T76" s="38" t="str">
        <f t="shared" si="4"/>
        <v/>
      </c>
      <c r="U76" s="38"/>
      <c r="V76" s="41" t="str">
        <f t="shared" si="5"/>
        <v/>
      </c>
      <c r="W76" s="42"/>
      <c r="X76" s="35"/>
      <c r="Y76" s="35"/>
      <c r="Z76" s="35"/>
    </row>
    <row r="77" ht="15.75" customHeight="1">
      <c r="A77" s="35"/>
      <c r="B77" s="36">
        <v>68.0</v>
      </c>
      <c r="C77" s="37"/>
      <c r="D77" s="38"/>
      <c r="E77" s="38"/>
      <c r="F77" s="39"/>
      <c r="G77" s="40"/>
      <c r="H77" s="36"/>
      <c r="I77" s="38" t="str">
        <f>IF(H77="","",VLOOKUP(H77,'Matriz Probabilidade Impacto'!$C$5:$E$10,2,FALSE))</f>
        <v/>
      </c>
      <c r="J77" s="38"/>
      <c r="K77" s="38" t="str">
        <f>IF(J77="","",VLOOKUP(J77,'Matriz Probabilidade Impacto'!$C$16:$D$20,2,FALSE))</f>
        <v/>
      </c>
      <c r="L77" s="38" t="str">
        <f t="shared" si="1"/>
        <v/>
      </c>
      <c r="M77" s="38" t="str">
        <f t="shared" si="2"/>
        <v/>
      </c>
      <c r="N77" s="38" t="str">
        <f t="shared" si="3"/>
        <v/>
      </c>
      <c r="O77" s="36"/>
      <c r="P77" s="38"/>
      <c r="Q77" s="38"/>
      <c r="R77" s="38"/>
      <c r="S77" s="38"/>
      <c r="T77" s="38" t="str">
        <f t="shared" si="4"/>
        <v/>
      </c>
      <c r="U77" s="38"/>
      <c r="V77" s="41" t="str">
        <f t="shared" si="5"/>
        <v/>
      </c>
      <c r="W77" s="42"/>
      <c r="X77" s="35"/>
      <c r="Y77" s="35"/>
      <c r="Z77" s="35"/>
    </row>
    <row r="78" ht="15.75" customHeight="1">
      <c r="A78" s="35"/>
      <c r="B78" s="36">
        <v>69.0</v>
      </c>
      <c r="C78" s="37"/>
      <c r="D78" s="38"/>
      <c r="E78" s="38"/>
      <c r="F78" s="39"/>
      <c r="G78" s="40"/>
      <c r="H78" s="36"/>
      <c r="I78" s="38" t="str">
        <f>IF(H78="","",VLOOKUP(H78,'Matriz Probabilidade Impacto'!$C$5:$E$10,2,FALSE))</f>
        <v/>
      </c>
      <c r="J78" s="38"/>
      <c r="K78" s="38" t="str">
        <f>IF(J78="","",VLOOKUP(J78,'Matriz Probabilidade Impacto'!$C$16:$D$20,2,FALSE))</f>
        <v/>
      </c>
      <c r="L78" s="38" t="str">
        <f t="shared" si="1"/>
        <v/>
      </c>
      <c r="M78" s="38" t="str">
        <f t="shared" si="2"/>
        <v/>
      </c>
      <c r="N78" s="38" t="str">
        <f t="shared" si="3"/>
        <v/>
      </c>
      <c r="O78" s="36"/>
      <c r="P78" s="38"/>
      <c r="Q78" s="38"/>
      <c r="R78" s="38"/>
      <c r="S78" s="38"/>
      <c r="T78" s="38" t="str">
        <f t="shared" si="4"/>
        <v/>
      </c>
      <c r="U78" s="38"/>
      <c r="V78" s="41" t="str">
        <f t="shared" si="5"/>
        <v/>
      </c>
      <c r="W78" s="42"/>
      <c r="X78" s="35"/>
      <c r="Y78" s="35"/>
      <c r="Z78" s="35"/>
    </row>
    <row r="79" ht="15.75" customHeight="1">
      <c r="A79" s="35"/>
      <c r="B79" s="36">
        <v>70.0</v>
      </c>
      <c r="C79" s="37"/>
      <c r="D79" s="38"/>
      <c r="E79" s="38"/>
      <c r="F79" s="39"/>
      <c r="G79" s="40"/>
      <c r="H79" s="36"/>
      <c r="I79" s="38" t="str">
        <f>IF(H79="","",VLOOKUP(H79,'Matriz Probabilidade Impacto'!$C$5:$E$10,2,FALSE))</f>
        <v/>
      </c>
      <c r="J79" s="38"/>
      <c r="K79" s="38" t="str">
        <f>IF(J79="","",VLOOKUP(J79,'Matriz Probabilidade Impacto'!$C$16:$D$20,2,FALSE))</f>
        <v/>
      </c>
      <c r="L79" s="38" t="str">
        <f t="shared" si="1"/>
        <v/>
      </c>
      <c r="M79" s="38" t="str">
        <f t="shared" si="2"/>
        <v/>
      </c>
      <c r="N79" s="38" t="str">
        <f t="shared" si="3"/>
        <v/>
      </c>
      <c r="O79" s="36"/>
      <c r="P79" s="38"/>
      <c r="Q79" s="38"/>
      <c r="R79" s="38"/>
      <c r="S79" s="38"/>
      <c r="T79" s="38" t="str">
        <f t="shared" si="4"/>
        <v/>
      </c>
      <c r="U79" s="38"/>
      <c r="V79" s="41" t="str">
        <f t="shared" si="5"/>
        <v/>
      </c>
      <c r="W79" s="42"/>
      <c r="X79" s="35"/>
      <c r="Y79" s="35"/>
      <c r="Z79" s="35"/>
    </row>
    <row r="80" ht="15.75" customHeight="1">
      <c r="A80" s="35"/>
      <c r="B80" s="36">
        <v>71.0</v>
      </c>
      <c r="C80" s="37"/>
      <c r="D80" s="38"/>
      <c r="E80" s="38"/>
      <c r="F80" s="39"/>
      <c r="G80" s="40"/>
      <c r="H80" s="36"/>
      <c r="I80" s="38" t="str">
        <f>IF(H80="","",VLOOKUP(H80,'Matriz Probabilidade Impacto'!$C$5:$E$10,2,FALSE))</f>
        <v/>
      </c>
      <c r="J80" s="38"/>
      <c r="K80" s="38" t="str">
        <f>IF(J80="","",VLOOKUP(J80,'Matriz Probabilidade Impacto'!$C$16:$D$20,2,FALSE))</f>
        <v/>
      </c>
      <c r="L80" s="38" t="str">
        <f t="shared" si="1"/>
        <v/>
      </c>
      <c r="M80" s="38" t="str">
        <f t="shared" si="2"/>
        <v/>
      </c>
      <c r="N80" s="38" t="str">
        <f t="shared" si="3"/>
        <v/>
      </c>
      <c r="O80" s="36"/>
      <c r="P80" s="38"/>
      <c r="Q80" s="38"/>
      <c r="R80" s="38"/>
      <c r="S80" s="38"/>
      <c r="T80" s="38" t="str">
        <f t="shared" si="4"/>
        <v/>
      </c>
      <c r="U80" s="38"/>
      <c r="V80" s="41" t="str">
        <f t="shared" si="5"/>
        <v/>
      </c>
      <c r="W80" s="42"/>
      <c r="X80" s="35"/>
      <c r="Y80" s="35"/>
      <c r="Z80" s="35"/>
    </row>
    <row r="81" ht="15.75" customHeight="1">
      <c r="A81" s="35"/>
      <c r="B81" s="36">
        <v>72.0</v>
      </c>
      <c r="C81" s="37"/>
      <c r="D81" s="38"/>
      <c r="E81" s="38"/>
      <c r="F81" s="39"/>
      <c r="G81" s="40"/>
      <c r="H81" s="36"/>
      <c r="I81" s="38" t="str">
        <f>IF(H81="","",VLOOKUP(H81,'Matriz Probabilidade Impacto'!$C$5:$E$10,2,FALSE))</f>
        <v/>
      </c>
      <c r="J81" s="38"/>
      <c r="K81" s="38" t="str">
        <f>IF(J81="","",VLOOKUP(J81,'Matriz Probabilidade Impacto'!$C$16:$D$20,2,FALSE))</f>
        <v/>
      </c>
      <c r="L81" s="38" t="str">
        <f t="shared" si="1"/>
        <v/>
      </c>
      <c r="M81" s="38" t="str">
        <f t="shared" si="2"/>
        <v/>
      </c>
      <c r="N81" s="38" t="str">
        <f t="shared" si="3"/>
        <v/>
      </c>
      <c r="O81" s="36"/>
      <c r="P81" s="38"/>
      <c r="Q81" s="38"/>
      <c r="R81" s="38"/>
      <c r="S81" s="38"/>
      <c r="T81" s="38" t="str">
        <f t="shared" si="4"/>
        <v/>
      </c>
      <c r="U81" s="38"/>
      <c r="V81" s="41" t="str">
        <f t="shared" si="5"/>
        <v/>
      </c>
      <c r="W81" s="42"/>
      <c r="X81" s="35"/>
      <c r="Y81" s="35"/>
      <c r="Z81" s="35"/>
    </row>
    <row r="82" ht="15.75" customHeight="1">
      <c r="A82" s="35"/>
      <c r="B82" s="36">
        <v>73.0</v>
      </c>
      <c r="C82" s="37"/>
      <c r="D82" s="38"/>
      <c r="E82" s="38"/>
      <c r="F82" s="39"/>
      <c r="G82" s="40"/>
      <c r="H82" s="36"/>
      <c r="I82" s="38" t="str">
        <f>IF(H82="","",VLOOKUP(H82,'Matriz Probabilidade Impacto'!$C$5:$E$10,2,FALSE))</f>
        <v/>
      </c>
      <c r="J82" s="38"/>
      <c r="K82" s="38" t="str">
        <f>IF(J82="","",VLOOKUP(J82,'Matriz Probabilidade Impacto'!$C$16:$D$20,2,FALSE))</f>
        <v/>
      </c>
      <c r="L82" s="38" t="str">
        <f t="shared" si="1"/>
        <v/>
      </c>
      <c r="M82" s="38" t="str">
        <f t="shared" si="2"/>
        <v/>
      </c>
      <c r="N82" s="38" t="str">
        <f t="shared" si="3"/>
        <v/>
      </c>
      <c r="O82" s="36"/>
      <c r="P82" s="38"/>
      <c r="Q82" s="38"/>
      <c r="R82" s="38"/>
      <c r="S82" s="38"/>
      <c r="T82" s="38" t="str">
        <f t="shared" si="4"/>
        <v/>
      </c>
      <c r="U82" s="38"/>
      <c r="V82" s="41" t="str">
        <f t="shared" si="5"/>
        <v/>
      </c>
      <c r="W82" s="42"/>
      <c r="X82" s="35"/>
      <c r="Y82" s="35"/>
      <c r="Z82" s="35"/>
    </row>
    <row r="83" ht="15.75" customHeight="1">
      <c r="A83" s="35"/>
      <c r="B83" s="36">
        <v>74.0</v>
      </c>
      <c r="C83" s="37"/>
      <c r="D83" s="38"/>
      <c r="E83" s="38"/>
      <c r="F83" s="39"/>
      <c r="G83" s="40"/>
      <c r="H83" s="36"/>
      <c r="I83" s="38" t="str">
        <f>IF(H83="","",VLOOKUP(H83,'Matriz Probabilidade Impacto'!$C$5:$E$10,2,FALSE))</f>
        <v/>
      </c>
      <c r="J83" s="38"/>
      <c r="K83" s="38" t="str">
        <f>IF(J83="","",VLOOKUP(J83,'Matriz Probabilidade Impacto'!$C$16:$D$20,2,FALSE))</f>
        <v/>
      </c>
      <c r="L83" s="38" t="str">
        <f t="shared" si="1"/>
        <v/>
      </c>
      <c r="M83" s="38" t="str">
        <f t="shared" si="2"/>
        <v/>
      </c>
      <c r="N83" s="38" t="str">
        <f t="shared" si="3"/>
        <v/>
      </c>
      <c r="O83" s="36"/>
      <c r="P83" s="38"/>
      <c r="Q83" s="38"/>
      <c r="R83" s="38"/>
      <c r="S83" s="38"/>
      <c r="T83" s="38" t="str">
        <f t="shared" si="4"/>
        <v/>
      </c>
      <c r="U83" s="38"/>
      <c r="V83" s="41" t="str">
        <f t="shared" si="5"/>
        <v/>
      </c>
      <c r="W83" s="42"/>
      <c r="X83" s="35"/>
      <c r="Y83" s="35"/>
      <c r="Z83" s="35"/>
    </row>
    <row r="84" ht="15.75" customHeight="1">
      <c r="A84" s="35"/>
      <c r="B84" s="36">
        <v>75.0</v>
      </c>
      <c r="C84" s="37"/>
      <c r="D84" s="38"/>
      <c r="E84" s="38"/>
      <c r="F84" s="39"/>
      <c r="G84" s="40"/>
      <c r="H84" s="36"/>
      <c r="I84" s="38" t="str">
        <f>IF(H84="","",VLOOKUP(H84,'Matriz Probabilidade Impacto'!$C$5:$E$10,2,FALSE))</f>
        <v/>
      </c>
      <c r="J84" s="38"/>
      <c r="K84" s="38" t="str">
        <f>IF(J84="","",VLOOKUP(J84,'Matriz Probabilidade Impacto'!$C$16:$D$20,2,FALSE))</f>
        <v/>
      </c>
      <c r="L84" s="38" t="str">
        <f t="shared" si="1"/>
        <v/>
      </c>
      <c r="M84" s="38" t="str">
        <f t="shared" si="2"/>
        <v/>
      </c>
      <c r="N84" s="38" t="str">
        <f t="shared" si="3"/>
        <v/>
      </c>
      <c r="O84" s="36"/>
      <c r="P84" s="38"/>
      <c r="Q84" s="38"/>
      <c r="R84" s="38"/>
      <c r="S84" s="38"/>
      <c r="T84" s="38" t="str">
        <f t="shared" si="4"/>
        <v/>
      </c>
      <c r="U84" s="38"/>
      <c r="V84" s="41" t="str">
        <f t="shared" si="5"/>
        <v/>
      </c>
      <c r="W84" s="42"/>
      <c r="X84" s="35"/>
      <c r="Y84" s="35"/>
      <c r="Z84" s="35"/>
    </row>
    <row r="85" ht="15.75" customHeight="1">
      <c r="A85" s="35"/>
      <c r="B85" s="36">
        <v>76.0</v>
      </c>
      <c r="C85" s="37"/>
      <c r="D85" s="38"/>
      <c r="E85" s="38"/>
      <c r="F85" s="39"/>
      <c r="G85" s="40"/>
      <c r="H85" s="36"/>
      <c r="I85" s="38" t="str">
        <f>IF(H85="","",VLOOKUP(H85,'Matriz Probabilidade Impacto'!$C$5:$E$10,2,FALSE))</f>
        <v/>
      </c>
      <c r="J85" s="38"/>
      <c r="K85" s="38" t="str">
        <f>IF(J85="","",VLOOKUP(J85,'Matriz Probabilidade Impacto'!$C$16:$D$20,2,FALSE))</f>
        <v/>
      </c>
      <c r="L85" s="38" t="str">
        <f t="shared" si="1"/>
        <v/>
      </c>
      <c r="M85" s="38" t="str">
        <f t="shared" si="2"/>
        <v/>
      </c>
      <c r="N85" s="38" t="str">
        <f t="shared" si="3"/>
        <v/>
      </c>
      <c r="O85" s="36"/>
      <c r="P85" s="38"/>
      <c r="Q85" s="38"/>
      <c r="R85" s="38"/>
      <c r="S85" s="38"/>
      <c r="T85" s="38" t="str">
        <f t="shared" si="4"/>
        <v/>
      </c>
      <c r="U85" s="38"/>
      <c r="V85" s="41" t="str">
        <f t="shared" si="5"/>
        <v/>
      </c>
      <c r="W85" s="42"/>
      <c r="X85" s="35"/>
      <c r="Y85" s="35"/>
      <c r="Z85" s="35"/>
    </row>
    <row r="86" ht="15.75" customHeight="1">
      <c r="A86" s="35"/>
      <c r="B86" s="36">
        <v>77.0</v>
      </c>
      <c r="C86" s="37"/>
      <c r="D86" s="38"/>
      <c r="E86" s="38"/>
      <c r="F86" s="39"/>
      <c r="G86" s="40"/>
      <c r="H86" s="36"/>
      <c r="I86" s="38" t="str">
        <f>IF(H86="","",VLOOKUP(H86,'Matriz Probabilidade Impacto'!$C$5:$E$10,2,FALSE))</f>
        <v/>
      </c>
      <c r="J86" s="38"/>
      <c r="K86" s="38" t="str">
        <f>IF(J86="","",VLOOKUP(J86,'Matriz Probabilidade Impacto'!$C$16:$D$20,2,FALSE))</f>
        <v/>
      </c>
      <c r="L86" s="38" t="str">
        <f t="shared" si="1"/>
        <v/>
      </c>
      <c r="M86" s="38" t="str">
        <f t="shared" si="2"/>
        <v/>
      </c>
      <c r="N86" s="38" t="str">
        <f t="shared" si="3"/>
        <v/>
      </c>
      <c r="O86" s="36"/>
      <c r="P86" s="38"/>
      <c r="Q86" s="38"/>
      <c r="R86" s="38"/>
      <c r="S86" s="38"/>
      <c r="T86" s="38" t="str">
        <f t="shared" si="4"/>
        <v/>
      </c>
      <c r="U86" s="38"/>
      <c r="V86" s="41" t="str">
        <f t="shared" si="5"/>
        <v/>
      </c>
      <c r="W86" s="42"/>
      <c r="X86" s="35"/>
      <c r="Y86" s="35"/>
      <c r="Z86" s="35"/>
    </row>
    <row r="87" ht="15.75" customHeight="1">
      <c r="A87" s="35"/>
      <c r="B87" s="36">
        <v>78.0</v>
      </c>
      <c r="C87" s="37"/>
      <c r="D87" s="38"/>
      <c r="E87" s="38"/>
      <c r="F87" s="39"/>
      <c r="G87" s="40"/>
      <c r="H87" s="36"/>
      <c r="I87" s="38" t="str">
        <f>IF(H87="","",VLOOKUP(H87,'Matriz Probabilidade Impacto'!$C$5:$E$10,2,FALSE))</f>
        <v/>
      </c>
      <c r="J87" s="38"/>
      <c r="K87" s="38" t="str">
        <f>IF(J87="","",VLOOKUP(J87,'Matriz Probabilidade Impacto'!$C$16:$D$20,2,FALSE))</f>
        <v/>
      </c>
      <c r="L87" s="38" t="str">
        <f t="shared" si="1"/>
        <v/>
      </c>
      <c r="M87" s="38" t="str">
        <f t="shared" si="2"/>
        <v/>
      </c>
      <c r="N87" s="38" t="str">
        <f t="shared" si="3"/>
        <v/>
      </c>
      <c r="O87" s="36"/>
      <c r="P87" s="38"/>
      <c r="Q87" s="38"/>
      <c r="R87" s="38"/>
      <c r="S87" s="38"/>
      <c r="T87" s="38" t="str">
        <f t="shared" si="4"/>
        <v/>
      </c>
      <c r="U87" s="38"/>
      <c r="V87" s="41" t="str">
        <f t="shared" si="5"/>
        <v/>
      </c>
      <c r="W87" s="42"/>
      <c r="X87" s="35"/>
      <c r="Y87" s="35"/>
      <c r="Z87" s="35"/>
    </row>
    <row r="88" ht="15.75" customHeight="1">
      <c r="A88" s="35"/>
      <c r="B88" s="36">
        <v>79.0</v>
      </c>
      <c r="C88" s="37"/>
      <c r="D88" s="38"/>
      <c r="E88" s="38"/>
      <c r="F88" s="39"/>
      <c r="G88" s="40"/>
      <c r="H88" s="36"/>
      <c r="I88" s="38" t="str">
        <f>IF(H88="","",VLOOKUP(H88,'Matriz Probabilidade Impacto'!$C$5:$E$10,2,FALSE))</f>
        <v/>
      </c>
      <c r="J88" s="38"/>
      <c r="K88" s="38" t="str">
        <f>IF(J88="","",VLOOKUP(J88,'Matriz Probabilidade Impacto'!$C$16:$D$20,2,FALSE))</f>
        <v/>
      </c>
      <c r="L88" s="38" t="str">
        <f t="shared" si="1"/>
        <v/>
      </c>
      <c r="M88" s="38" t="str">
        <f t="shared" si="2"/>
        <v/>
      </c>
      <c r="N88" s="38" t="str">
        <f t="shared" si="3"/>
        <v/>
      </c>
      <c r="O88" s="36"/>
      <c r="P88" s="38"/>
      <c r="Q88" s="38"/>
      <c r="R88" s="38"/>
      <c r="S88" s="38"/>
      <c r="T88" s="38" t="str">
        <f t="shared" si="4"/>
        <v/>
      </c>
      <c r="U88" s="38"/>
      <c r="V88" s="41" t="str">
        <f t="shared" si="5"/>
        <v/>
      </c>
      <c r="W88" s="42"/>
      <c r="X88" s="35"/>
      <c r="Y88" s="35"/>
      <c r="Z88" s="35"/>
    </row>
    <row r="89" ht="15.75" customHeight="1">
      <c r="A89" s="35"/>
      <c r="B89" s="36">
        <v>80.0</v>
      </c>
      <c r="C89" s="37"/>
      <c r="D89" s="38"/>
      <c r="E89" s="38"/>
      <c r="F89" s="39"/>
      <c r="G89" s="40"/>
      <c r="H89" s="36"/>
      <c r="I89" s="38" t="str">
        <f>IF(H89="","",VLOOKUP(H89,'Matriz Probabilidade Impacto'!$C$5:$E$10,2,FALSE))</f>
        <v/>
      </c>
      <c r="J89" s="38"/>
      <c r="K89" s="38" t="str">
        <f>IF(J89="","",VLOOKUP(J89,'Matriz Probabilidade Impacto'!$C$16:$D$20,2,FALSE))</f>
        <v/>
      </c>
      <c r="L89" s="38" t="str">
        <f t="shared" si="1"/>
        <v/>
      </c>
      <c r="M89" s="38" t="str">
        <f t="shared" si="2"/>
        <v/>
      </c>
      <c r="N89" s="38" t="str">
        <f t="shared" si="3"/>
        <v/>
      </c>
      <c r="O89" s="36"/>
      <c r="P89" s="38"/>
      <c r="Q89" s="38"/>
      <c r="R89" s="38"/>
      <c r="S89" s="38"/>
      <c r="T89" s="38" t="str">
        <f t="shared" si="4"/>
        <v/>
      </c>
      <c r="U89" s="38"/>
      <c r="V89" s="41" t="str">
        <f t="shared" si="5"/>
        <v/>
      </c>
      <c r="W89" s="42"/>
      <c r="X89" s="35"/>
      <c r="Y89" s="35"/>
      <c r="Z89" s="35"/>
    </row>
    <row r="90" ht="15.75" customHeight="1">
      <c r="A90" s="35"/>
      <c r="B90" s="36">
        <v>81.0</v>
      </c>
      <c r="C90" s="37"/>
      <c r="D90" s="38"/>
      <c r="E90" s="38"/>
      <c r="F90" s="39"/>
      <c r="G90" s="40"/>
      <c r="H90" s="36"/>
      <c r="I90" s="38" t="str">
        <f>IF(H90="","",VLOOKUP(H90,'Matriz Probabilidade Impacto'!$C$5:$E$10,2,FALSE))</f>
        <v/>
      </c>
      <c r="J90" s="38"/>
      <c r="K90" s="38" t="str">
        <f>IF(J90="","",VLOOKUP(J90,'Matriz Probabilidade Impacto'!$C$16:$D$20,2,FALSE))</f>
        <v/>
      </c>
      <c r="L90" s="38" t="str">
        <f t="shared" si="1"/>
        <v/>
      </c>
      <c r="M90" s="38" t="str">
        <f t="shared" si="2"/>
        <v/>
      </c>
      <c r="N90" s="38" t="str">
        <f t="shared" si="3"/>
        <v/>
      </c>
      <c r="O90" s="36"/>
      <c r="P90" s="38"/>
      <c r="Q90" s="38"/>
      <c r="R90" s="38"/>
      <c r="S90" s="38"/>
      <c r="T90" s="38" t="str">
        <f t="shared" si="4"/>
        <v/>
      </c>
      <c r="U90" s="38"/>
      <c r="V90" s="41" t="str">
        <f t="shared" si="5"/>
        <v/>
      </c>
      <c r="W90" s="42"/>
      <c r="X90" s="35"/>
      <c r="Y90" s="35"/>
      <c r="Z90" s="35"/>
    </row>
    <row r="91" ht="15.75" customHeight="1">
      <c r="A91" s="35"/>
      <c r="B91" s="36">
        <v>82.0</v>
      </c>
      <c r="C91" s="37"/>
      <c r="D91" s="38"/>
      <c r="E91" s="38"/>
      <c r="F91" s="39"/>
      <c r="G91" s="40"/>
      <c r="H91" s="36"/>
      <c r="I91" s="38" t="str">
        <f>IF(H91="","",VLOOKUP(H91,'Matriz Probabilidade Impacto'!$C$5:$E$10,2,FALSE))</f>
        <v/>
      </c>
      <c r="J91" s="38"/>
      <c r="K91" s="38" t="str">
        <f>IF(J91="","",VLOOKUP(J91,'Matriz Probabilidade Impacto'!$C$16:$D$20,2,FALSE))</f>
        <v/>
      </c>
      <c r="L91" s="38" t="str">
        <f t="shared" si="1"/>
        <v/>
      </c>
      <c r="M91" s="38" t="str">
        <f t="shared" si="2"/>
        <v/>
      </c>
      <c r="N91" s="38" t="str">
        <f t="shared" si="3"/>
        <v/>
      </c>
      <c r="O91" s="36"/>
      <c r="P91" s="38"/>
      <c r="Q91" s="38"/>
      <c r="R91" s="38"/>
      <c r="S91" s="38"/>
      <c r="T91" s="38" t="str">
        <f t="shared" si="4"/>
        <v/>
      </c>
      <c r="U91" s="38"/>
      <c r="V91" s="41" t="str">
        <f t="shared" si="5"/>
        <v/>
      </c>
      <c r="W91" s="42"/>
      <c r="X91" s="35"/>
      <c r="Y91" s="35"/>
      <c r="Z91" s="35"/>
    </row>
    <row r="92" ht="15.75" customHeight="1">
      <c r="A92" s="35"/>
      <c r="B92" s="36">
        <v>83.0</v>
      </c>
      <c r="C92" s="37"/>
      <c r="D92" s="38"/>
      <c r="E92" s="38"/>
      <c r="F92" s="39"/>
      <c r="G92" s="40"/>
      <c r="H92" s="36"/>
      <c r="I92" s="38" t="str">
        <f>IF(H92="","",VLOOKUP(H92,'Matriz Probabilidade Impacto'!$C$5:$E$10,2,FALSE))</f>
        <v/>
      </c>
      <c r="J92" s="38"/>
      <c r="K92" s="38" t="str">
        <f>IF(J92="","",VLOOKUP(J92,'Matriz Probabilidade Impacto'!$C$16:$D$20,2,FALSE))</f>
        <v/>
      </c>
      <c r="L92" s="38" t="str">
        <f t="shared" si="1"/>
        <v/>
      </c>
      <c r="M92" s="38" t="str">
        <f t="shared" si="2"/>
        <v/>
      </c>
      <c r="N92" s="38" t="str">
        <f t="shared" si="3"/>
        <v/>
      </c>
      <c r="O92" s="36"/>
      <c r="P92" s="38"/>
      <c r="Q92" s="38"/>
      <c r="R92" s="38"/>
      <c r="S92" s="38"/>
      <c r="T92" s="38" t="str">
        <f t="shared" si="4"/>
        <v/>
      </c>
      <c r="U92" s="38"/>
      <c r="V92" s="41" t="str">
        <f t="shared" si="5"/>
        <v/>
      </c>
      <c r="W92" s="42"/>
      <c r="X92" s="35"/>
      <c r="Y92" s="35"/>
      <c r="Z92" s="35"/>
    </row>
    <row r="93" ht="15.75" customHeight="1">
      <c r="A93" s="35"/>
      <c r="B93" s="36">
        <v>84.0</v>
      </c>
      <c r="C93" s="37"/>
      <c r="D93" s="38"/>
      <c r="E93" s="38"/>
      <c r="F93" s="39"/>
      <c r="G93" s="40"/>
      <c r="H93" s="36"/>
      <c r="I93" s="38" t="str">
        <f>IF(H93="","",VLOOKUP(H93,'Matriz Probabilidade Impacto'!$C$5:$E$10,2,FALSE))</f>
        <v/>
      </c>
      <c r="J93" s="38"/>
      <c r="K93" s="38" t="str">
        <f>IF(J93="","",VLOOKUP(J93,'Matriz Probabilidade Impacto'!$C$16:$D$20,2,FALSE))</f>
        <v/>
      </c>
      <c r="L93" s="38" t="str">
        <f t="shared" si="1"/>
        <v/>
      </c>
      <c r="M93" s="38" t="str">
        <f t="shared" si="2"/>
        <v/>
      </c>
      <c r="N93" s="38" t="str">
        <f t="shared" si="3"/>
        <v/>
      </c>
      <c r="O93" s="36"/>
      <c r="P93" s="38"/>
      <c r="Q93" s="38"/>
      <c r="R93" s="38"/>
      <c r="S93" s="38"/>
      <c r="T93" s="38" t="str">
        <f t="shared" si="4"/>
        <v/>
      </c>
      <c r="U93" s="38"/>
      <c r="V93" s="41" t="str">
        <f t="shared" si="5"/>
        <v/>
      </c>
      <c r="W93" s="42"/>
      <c r="X93" s="35"/>
      <c r="Y93" s="35"/>
      <c r="Z93" s="35"/>
    </row>
    <row r="94" ht="15.75" customHeight="1">
      <c r="A94" s="35"/>
      <c r="B94" s="36">
        <v>85.0</v>
      </c>
      <c r="C94" s="37"/>
      <c r="D94" s="38"/>
      <c r="E94" s="38"/>
      <c r="F94" s="39"/>
      <c r="G94" s="40"/>
      <c r="H94" s="36"/>
      <c r="I94" s="38" t="str">
        <f>IF(H94="","",VLOOKUP(H94,'Matriz Probabilidade Impacto'!$C$5:$E$10,2,FALSE))</f>
        <v/>
      </c>
      <c r="J94" s="38"/>
      <c r="K94" s="38" t="str">
        <f>IF(J94="","",VLOOKUP(J94,'Matriz Probabilidade Impacto'!$C$16:$D$20,2,FALSE))</f>
        <v/>
      </c>
      <c r="L94" s="38" t="str">
        <f t="shared" si="1"/>
        <v/>
      </c>
      <c r="M94" s="38" t="str">
        <f t="shared" si="2"/>
        <v/>
      </c>
      <c r="N94" s="38" t="str">
        <f t="shared" si="3"/>
        <v/>
      </c>
      <c r="O94" s="36"/>
      <c r="P94" s="38"/>
      <c r="Q94" s="38"/>
      <c r="R94" s="38"/>
      <c r="S94" s="38"/>
      <c r="T94" s="38" t="str">
        <f t="shared" si="4"/>
        <v/>
      </c>
      <c r="U94" s="38"/>
      <c r="V94" s="41" t="str">
        <f t="shared" si="5"/>
        <v/>
      </c>
      <c r="W94" s="42"/>
      <c r="X94" s="35"/>
      <c r="Y94" s="35"/>
      <c r="Z94" s="35"/>
    </row>
    <row r="95" ht="15.75" customHeight="1">
      <c r="A95" s="35"/>
      <c r="B95" s="36">
        <v>86.0</v>
      </c>
      <c r="C95" s="37"/>
      <c r="D95" s="38"/>
      <c r="E95" s="38"/>
      <c r="F95" s="39"/>
      <c r="G95" s="40"/>
      <c r="H95" s="36"/>
      <c r="I95" s="38" t="str">
        <f>IF(H95="","",VLOOKUP(H95,'Matriz Probabilidade Impacto'!$C$5:$E$10,2,FALSE))</f>
        <v/>
      </c>
      <c r="J95" s="38"/>
      <c r="K95" s="38" t="str">
        <f>IF(J95="","",VLOOKUP(J95,'Matriz Probabilidade Impacto'!$C$16:$D$20,2,FALSE))</f>
        <v/>
      </c>
      <c r="L95" s="38" t="str">
        <f t="shared" si="1"/>
        <v/>
      </c>
      <c r="M95" s="38" t="str">
        <f t="shared" si="2"/>
        <v/>
      </c>
      <c r="N95" s="38" t="str">
        <f t="shared" si="3"/>
        <v/>
      </c>
      <c r="O95" s="36"/>
      <c r="P95" s="38"/>
      <c r="Q95" s="38"/>
      <c r="R95" s="38"/>
      <c r="S95" s="38"/>
      <c r="T95" s="38" t="str">
        <f t="shared" si="4"/>
        <v/>
      </c>
      <c r="U95" s="38"/>
      <c r="V95" s="41" t="str">
        <f t="shared" si="5"/>
        <v/>
      </c>
      <c r="W95" s="42"/>
      <c r="X95" s="35"/>
      <c r="Y95" s="35"/>
      <c r="Z95" s="35"/>
    </row>
    <row r="96" ht="15.75" customHeight="1">
      <c r="A96" s="35"/>
      <c r="B96" s="36">
        <v>87.0</v>
      </c>
      <c r="C96" s="37"/>
      <c r="D96" s="38"/>
      <c r="E96" s="38"/>
      <c r="F96" s="39"/>
      <c r="G96" s="40"/>
      <c r="H96" s="36"/>
      <c r="I96" s="38" t="str">
        <f>IF(H96="","",VLOOKUP(H96,'Matriz Probabilidade Impacto'!$C$5:$E$10,2,FALSE))</f>
        <v/>
      </c>
      <c r="J96" s="38"/>
      <c r="K96" s="38" t="str">
        <f>IF(J96="","",VLOOKUP(J96,'Matriz Probabilidade Impacto'!$C$16:$D$20,2,FALSE))</f>
        <v/>
      </c>
      <c r="L96" s="38" t="str">
        <f t="shared" si="1"/>
        <v/>
      </c>
      <c r="M96" s="38" t="str">
        <f t="shared" si="2"/>
        <v/>
      </c>
      <c r="N96" s="38" t="str">
        <f t="shared" si="3"/>
        <v/>
      </c>
      <c r="O96" s="36"/>
      <c r="P96" s="38"/>
      <c r="Q96" s="38"/>
      <c r="R96" s="38"/>
      <c r="S96" s="38"/>
      <c r="T96" s="38" t="str">
        <f t="shared" si="4"/>
        <v/>
      </c>
      <c r="U96" s="38"/>
      <c r="V96" s="41" t="str">
        <f t="shared" si="5"/>
        <v/>
      </c>
      <c r="W96" s="42"/>
      <c r="X96" s="35"/>
      <c r="Y96" s="35"/>
      <c r="Z96" s="35"/>
    </row>
    <row r="97" ht="15.75" customHeight="1">
      <c r="A97" s="35"/>
      <c r="B97" s="36">
        <v>88.0</v>
      </c>
      <c r="C97" s="37"/>
      <c r="D97" s="38"/>
      <c r="E97" s="38"/>
      <c r="F97" s="39"/>
      <c r="G97" s="40"/>
      <c r="H97" s="36"/>
      <c r="I97" s="38" t="str">
        <f>IF(H97="","",VLOOKUP(H97,'Matriz Probabilidade Impacto'!$C$5:$E$10,2,FALSE))</f>
        <v/>
      </c>
      <c r="J97" s="38"/>
      <c r="K97" s="38" t="str">
        <f>IF(J97="","",VLOOKUP(J97,'Matriz Probabilidade Impacto'!$C$16:$D$20,2,FALSE))</f>
        <v/>
      </c>
      <c r="L97" s="38" t="str">
        <f t="shared" si="1"/>
        <v/>
      </c>
      <c r="M97" s="38" t="str">
        <f t="shared" si="2"/>
        <v/>
      </c>
      <c r="N97" s="38" t="str">
        <f t="shared" si="3"/>
        <v/>
      </c>
      <c r="O97" s="36"/>
      <c r="P97" s="38"/>
      <c r="Q97" s="38"/>
      <c r="R97" s="38"/>
      <c r="S97" s="38"/>
      <c r="T97" s="38" t="str">
        <f t="shared" si="4"/>
        <v/>
      </c>
      <c r="U97" s="38"/>
      <c r="V97" s="41" t="str">
        <f t="shared" si="5"/>
        <v/>
      </c>
      <c r="W97" s="42"/>
      <c r="X97" s="35"/>
      <c r="Y97" s="35"/>
      <c r="Z97" s="35"/>
    </row>
    <row r="98" ht="15.75" customHeight="1">
      <c r="A98" s="35"/>
      <c r="B98" s="36">
        <v>89.0</v>
      </c>
      <c r="C98" s="37"/>
      <c r="D98" s="38"/>
      <c r="E98" s="38"/>
      <c r="F98" s="39"/>
      <c r="G98" s="40"/>
      <c r="H98" s="36"/>
      <c r="I98" s="38" t="str">
        <f>IF(H98="","",VLOOKUP(H98,'Matriz Probabilidade Impacto'!$C$5:$E$10,2,FALSE))</f>
        <v/>
      </c>
      <c r="J98" s="38"/>
      <c r="K98" s="38" t="str">
        <f>IF(J98="","",VLOOKUP(J98,'Matriz Probabilidade Impacto'!$C$16:$D$20,2,FALSE))</f>
        <v/>
      </c>
      <c r="L98" s="38" t="str">
        <f t="shared" si="1"/>
        <v/>
      </c>
      <c r="M98" s="38" t="str">
        <f t="shared" si="2"/>
        <v/>
      </c>
      <c r="N98" s="38" t="str">
        <f t="shared" si="3"/>
        <v/>
      </c>
      <c r="O98" s="36"/>
      <c r="P98" s="38"/>
      <c r="Q98" s="38"/>
      <c r="R98" s="38"/>
      <c r="S98" s="38"/>
      <c r="T98" s="38" t="str">
        <f t="shared" si="4"/>
        <v/>
      </c>
      <c r="U98" s="38"/>
      <c r="V98" s="41" t="str">
        <f t="shared" si="5"/>
        <v/>
      </c>
      <c r="W98" s="42"/>
      <c r="X98" s="35"/>
      <c r="Y98" s="35"/>
      <c r="Z98" s="35"/>
    </row>
    <row r="99" ht="15.75" customHeight="1">
      <c r="A99" s="35"/>
      <c r="B99" s="50">
        <v>90.0</v>
      </c>
      <c r="C99" s="51" t="s">
        <v>66</v>
      </c>
      <c r="D99" s="52"/>
      <c r="E99" s="52"/>
      <c r="F99" s="53"/>
      <c r="G99" s="54"/>
      <c r="H99" s="50"/>
      <c r="I99" s="52" t="str">
        <f>IF(H99="","",VLOOKUP(H99,'Matriz Probabilidade Impacto'!$C$5:$E$10,2,FALSE))</f>
        <v/>
      </c>
      <c r="J99" s="52"/>
      <c r="K99" s="52" t="str">
        <f>IF(J99="","",VLOOKUP(J99,'Matriz Probabilidade Impacto'!$C$16:$D$20,2,FALSE))</f>
        <v/>
      </c>
      <c r="L99" s="52" t="str">
        <f t="shared" si="1"/>
        <v/>
      </c>
      <c r="M99" s="52" t="str">
        <f t="shared" si="2"/>
        <v/>
      </c>
      <c r="N99" s="52" t="str">
        <f t="shared" si="3"/>
        <v/>
      </c>
      <c r="O99" s="50"/>
      <c r="P99" s="52"/>
      <c r="Q99" s="52"/>
      <c r="R99" s="52"/>
      <c r="S99" s="52"/>
      <c r="T99" s="38" t="str">
        <f t="shared" si="4"/>
        <v/>
      </c>
      <c r="U99" s="52" t="str">
        <f>IF(M99="","",IF(M99="Risco Baixo","monitorar o risco.",IF(M99="Risco Médio","monitorar o risco.",IF(M99="Risco Alto","",IF(M99="Risco Extremo","",)))))</f>
        <v/>
      </c>
      <c r="V99" s="55" t="str">
        <f t="shared" si="5"/>
        <v/>
      </c>
      <c r="W99" s="56"/>
      <c r="X99" s="35"/>
      <c r="Y99" s="35"/>
      <c r="Z99" s="35"/>
    </row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8:$W$99"/>
  <mergeCells count="12">
    <mergeCell ref="H8:I8"/>
    <mergeCell ref="J8:K8"/>
    <mergeCell ref="L8:M8"/>
    <mergeCell ref="O8:R8"/>
    <mergeCell ref="T8:V8"/>
    <mergeCell ref="B2:D2"/>
    <mergeCell ref="G2:H2"/>
    <mergeCell ref="B5:C5"/>
    <mergeCell ref="D5:G5"/>
    <mergeCell ref="B7:G7"/>
    <mergeCell ref="H7:N7"/>
    <mergeCell ref="O7:V7"/>
  </mergeCells>
  <conditionalFormatting sqref="H11:K11 H99:K99">
    <cfRule type="cellIs" dxfId="0" priority="1" operator="equal">
      <formula>1</formula>
    </cfRule>
  </conditionalFormatting>
  <conditionalFormatting sqref="H11:K11 H99:K99">
    <cfRule type="cellIs" dxfId="1" priority="2" operator="equal">
      <formula>2</formula>
    </cfRule>
  </conditionalFormatting>
  <conditionalFormatting sqref="H11:K11 H99:K99">
    <cfRule type="cellIs" dxfId="2" priority="3" operator="equal">
      <formula>5</formula>
    </cfRule>
  </conditionalFormatting>
  <conditionalFormatting sqref="H11:K11 H99:K99">
    <cfRule type="cellIs" dxfId="3" priority="4" operator="equal">
      <formula>8</formula>
    </cfRule>
  </conditionalFormatting>
  <conditionalFormatting sqref="H11:K11 H99:K99">
    <cfRule type="cellIs" dxfId="4" priority="5" operator="equal">
      <formula>10</formula>
    </cfRule>
  </conditionalFormatting>
  <conditionalFormatting sqref="O11:S11 O99:S99">
    <cfRule type="cellIs" dxfId="5" priority="6" operator="equal">
      <formula>"RB"</formula>
    </cfRule>
  </conditionalFormatting>
  <conditionalFormatting sqref="O11:S11 O99:S99">
    <cfRule type="cellIs" dxfId="2" priority="7" operator="equal">
      <formula>"RM"</formula>
    </cfRule>
  </conditionalFormatting>
  <conditionalFormatting sqref="O11:S11 O99:S99">
    <cfRule type="cellIs" dxfId="3" priority="8" operator="equal">
      <formula>"RA"</formula>
    </cfRule>
  </conditionalFormatting>
  <conditionalFormatting sqref="O11:S11 O99:S99">
    <cfRule type="cellIs" dxfId="4" priority="9" operator="equal">
      <formula>"RE"</formula>
    </cfRule>
  </conditionalFormatting>
  <conditionalFormatting sqref="H11 H99">
    <cfRule type="cellIs" dxfId="4" priority="10" operator="equal">
      <formula>10</formula>
    </cfRule>
  </conditionalFormatting>
  <conditionalFormatting sqref="H11 H99">
    <cfRule type="cellIs" dxfId="0" priority="11" operator="equal">
      <formula>1</formula>
    </cfRule>
  </conditionalFormatting>
  <conditionalFormatting sqref="H11 H99">
    <cfRule type="cellIs" dxfId="5" priority="12" operator="equal">
      <formula>2</formula>
    </cfRule>
  </conditionalFormatting>
  <conditionalFormatting sqref="H11 H99">
    <cfRule type="cellIs" dxfId="2" priority="13" operator="equal">
      <formula>5</formula>
    </cfRule>
  </conditionalFormatting>
  <conditionalFormatting sqref="M11 M99">
    <cfRule type="cellIs" dxfId="1" priority="14" operator="lessThan">
      <formula>10</formula>
    </cfRule>
  </conditionalFormatting>
  <conditionalFormatting sqref="M11 M99">
    <cfRule type="cellIs" dxfId="2" priority="15" operator="lessThan">
      <formula>40</formula>
    </cfRule>
  </conditionalFormatting>
  <conditionalFormatting sqref="M11 M99">
    <cfRule type="cellIs" dxfId="3" priority="16" operator="lessThan">
      <formula>80</formula>
    </cfRule>
  </conditionalFormatting>
  <conditionalFormatting sqref="M11 M99">
    <cfRule type="cellIs" dxfId="4" priority="17" operator="lessThan">
      <formula>101</formula>
    </cfRule>
  </conditionalFormatting>
  <conditionalFormatting sqref="L11 L99">
    <cfRule type="cellIs" dxfId="1" priority="18" operator="equal">
      <formula>"Risco Baixo"</formula>
    </cfRule>
  </conditionalFormatting>
  <conditionalFormatting sqref="L11 L99">
    <cfRule type="cellIs" dxfId="2" priority="19" operator="equal">
      <formula>"Risco Médio"</formula>
    </cfRule>
  </conditionalFormatting>
  <conditionalFormatting sqref="L11 L99">
    <cfRule type="cellIs" dxfId="3" priority="20" operator="equal">
      <formula>"Risco Alto"</formula>
    </cfRule>
  </conditionalFormatting>
  <conditionalFormatting sqref="L11 L99">
    <cfRule type="cellIs" dxfId="4" priority="21" operator="equal">
      <formula>"Risco Extremo"</formula>
    </cfRule>
  </conditionalFormatting>
  <conditionalFormatting sqref="N11 N99">
    <cfRule type="cellIs" dxfId="1" priority="22" operator="equal">
      <formula>"Risco Baixo é tolerado. A ação de tratamento é Gerenciar o Risco."</formula>
    </cfRule>
  </conditionalFormatting>
  <conditionalFormatting sqref="N11 N99">
    <cfRule type="cellIs" dxfId="2" priority="23" operator="equal">
      <formula>"Risco Médio é tolerado. A ação de tratamento é Gerenciar o Risco."</formula>
    </cfRule>
  </conditionalFormatting>
  <conditionalFormatting sqref="N11 N99">
    <cfRule type="cellIs" dxfId="3" priority="24" operator="equal">
      <formula>"Risco Alto não é tolerado. Deverá ser criada ação de tratamento."</formula>
    </cfRule>
  </conditionalFormatting>
  <conditionalFormatting sqref="N11 N99">
    <cfRule type="cellIs" dxfId="4" priority="25" operator="equal">
      <formula>"Risco Extremo não é tolerado. Deverá ser criada ação de tratamento."</formula>
    </cfRule>
  </conditionalFormatting>
  <conditionalFormatting sqref="M11 M99">
    <cfRule type="cellIs" dxfId="6" priority="26" operator="equal">
      <formula>""</formula>
    </cfRule>
  </conditionalFormatting>
  <conditionalFormatting sqref="M11 M99">
    <cfRule type="cellIs" dxfId="1" priority="27" operator="lessThan">
      <formula>10</formula>
    </cfRule>
  </conditionalFormatting>
  <conditionalFormatting sqref="M11 M99">
    <cfRule type="cellIs" dxfId="2" priority="28" operator="lessThan">
      <formula>40</formula>
    </cfRule>
  </conditionalFormatting>
  <conditionalFormatting sqref="M11 M99">
    <cfRule type="cellIs" dxfId="3" priority="29" operator="lessThan">
      <formula>80</formula>
    </cfRule>
  </conditionalFormatting>
  <conditionalFormatting sqref="M11 M99">
    <cfRule type="cellIs" dxfId="4" priority="30" operator="lessThan">
      <formula>101</formula>
    </cfRule>
  </conditionalFormatting>
  <conditionalFormatting sqref="L11 L99">
    <cfRule type="cellIs" dxfId="6" priority="31" operator="equal">
      <formula>""</formula>
    </cfRule>
  </conditionalFormatting>
  <conditionalFormatting sqref="L11 L99">
    <cfRule type="cellIs" dxfId="1" priority="32" operator="equal">
      <formula>"Risco Baixo"</formula>
    </cfRule>
  </conditionalFormatting>
  <conditionalFormatting sqref="L11 L99">
    <cfRule type="cellIs" dxfId="2" priority="33" operator="equal">
      <formula>"Risco Médio"</formula>
    </cfRule>
  </conditionalFormatting>
  <conditionalFormatting sqref="L11 L99">
    <cfRule type="cellIs" dxfId="3" priority="34" operator="equal">
      <formula>"Risco Alto"</formula>
    </cfRule>
  </conditionalFormatting>
  <conditionalFormatting sqref="L11 L99">
    <cfRule type="cellIs" dxfId="4" priority="35" operator="equal">
      <formula>"Risco Extremo"</formula>
    </cfRule>
  </conditionalFormatting>
  <conditionalFormatting sqref="N99">
    <cfRule type="cellIs" dxfId="6" priority="36" operator="equal">
      <formula>""</formula>
    </cfRule>
  </conditionalFormatting>
  <conditionalFormatting sqref="N99">
    <cfRule type="cellIs" dxfId="1" priority="37" operator="equal">
      <formula>"Risco Baixo é tolerado. A ação de tratamento é Gerenciar o Risco."</formula>
    </cfRule>
  </conditionalFormatting>
  <conditionalFormatting sqref="N99">
    <cfRule type="cellIs" dxfId="2" priority="38" operator="equal">
      <formula>"Risco Médio é tolerado. A ação de tratamento é Gerenciar o Risco."</formula>
    </cfRule>
  </conditionalFormatting>
  <conditionalFormatting sqref="N99">
    <cfRule type="cellIs" dxfId="3" priority="39" operator="equal">
      <formula>"Risco Alto não é tolerado. Deverá ser criada ação de tratamento."</formula>
    </cfRule>
  </conditionalFormatting>
  <conditionalFormatting sqref="N99">
    <cfRule type="cellIs" dxfId="4" priority="40" operator="equal">
      <formula>"Risco Extremo não é tolerado. Deverá ser criada ação de tratamento."</formula>
    </cfRule>
  </conditionalFormatting>
  <conditionalFormatting sqref="I11 I99 K11 K99">
    <cfRule type="cellIs" dxfId="6" priority="41" operator="equal">
      <formula>""</formula>
    </cfRule>
  </conditionalFormatting>
  <conditionalFormatting sqref="M11 M99">
    <cfRule type="cellIs" dxfId="6" priority="42" operator="equal">
      <formula>""</formula>
    </cfRule>
  </conditionalFormatting>
  <conditionalFormatting sqref="M11 M99">
    <cfRule type="cellIs" dxfId="1" priority="43" operator="lessThan">
      <formula>10</formula>
    </cfRule>
  </conditionalFormatting>
  <conditionalFormatting sqref="M11 M99">
    <cfRule type="cellIs" dxfId="2" priority="44" operator="lessThan">
      <formula>40</formula>
    </cfRule>
  </conditionalFormatting>
  <conditionalFormatting sqref="M11 M99">
    <cfRule type="cellIs" dxfId="3" priority="45" operator="lessThan">
      <formula>80</formula>
    </cfRule>
  </conditionalFormatting>
  <conditionalFormatting sqref="M11 M99">
    <cfRule type="cellIs" dxfId="4" priority="46" operator="lessThan">
      <formula>101</formula>
    </cfRule>
  </conditionalFormatting>
  <conditionalFormatting sqref="L11 L99">
    <cfRule type="cellIs" dxfId="6" priority="47" operator="equal">
      <formula>""</formula>
    </cfRule>
  </conditionalFormatting>
  <conditionalFormatting sqref="L11 L99">
    <cfRule type="cellIs" dxfId="1" priority="48" operator="equal">
      <formula>"Risco Baixo"</formula>
    </cfRule>
  </conditionalFormatting>
  <conditionalFormatting sqref="L11 L99">
    <cfRule type="cellIs" dxfId="2" priority="49" operator="equal">
      <formula>"Risco Médio"</formula>
    </cfRule>
  </conditionalFormatting>
  <conditionalFormatting sqref="L11 L99">
    <cfRule type="cellIs" dxfId="3" priority="50" operator="equal">
      <formula>"Risco Alto"</formula>
    </cfRule>
  </conditionalFormatting>
  <conditionalFormatting sqref="L11 L99">
    <cfRule type="cellIs" dxfId="4" priority="51" operator="equal">
      <formula>"Risco Extremo"</formula>
    </cfRule>
  </conditionalFormatting>
  <conditionalFormatting sqref="N11 N99">
    <cfRule type="cellIs" dxfId="6" priority="52" operator="equal">
      <formula>""</formula>
    </cfRule>
  </conditionalFormatting>
  <conditionalFormatting sqref="N11 N99">
    <cfRule type="cellIs" dxfId="1" priority="53" operator="equal">
      <formula>"Risco Baixo é tolerado. A ação de tratamento é Gerenciar o Risco."</formula>
    </cfRule>
  </conditionalFormatting>
  <conditionalFormatting sqref="N11 N99">
    <cfRule type="cellIs" dxfId="2" priority="54" operator="equal">
      <formula>"Risco Médio é tolerado. A ação de tratamento é Gerenciar o Risco."</formula>
    </cfRule>
  </conditionalFormatting>
  <conditionalFormatting sqref="N11 N99">
    <cfRule type="cellIs" dxfId="3" priority="55" operator="equal">
      <formula>"Risco Alto não é tolerado. Deverá ser criada ação de tratamento."</formula>
    </cfRule>
  </conditionalFormatting>
  <conditionalFormatting sqref="N11 N99">
    <cfRule type="cellIs" dxfId="4" priority="56" operator="equal">
      <formula>"Risco Extremo não é tolerado. Deverá ser criada ação de tratamento."</formula>
    </cfRule>
  </conditionalFormatting>
  <conditionalFormatting sqref="I11 I99">
    <cfRule type="cellIs" dxfId="6" priority="57" operator="equal">
      <formula>""</formula>
    </cfRule>
  </conditionalFormatting>
  <conditionalFormatting sqref="K11 K99">
    <cfRule type="cellIs" dxfId="6" priority="58" operator="equal">
      <formula>""</formula>
    </cfRule>
  </conditionalFormatting>
  <conditionalFormatting sqref="N11 N99">
    <cfRule type="cellIs" dxfId="6" priority="59" operator="equal">
      <formula>""</formula>
    </cfRule>
  </conditionalFormatting>
  <conditionalFormatting sqref="N11 N99">
    <cfRule type="cellIs" dxfId="1" priority="60" operator="equal">
      <formula>"O risco baixo está dentro do apetite a riscos da UFPA, portanto, deve ser apenas monitorado."</formula>
    </cfRule>
  </conditionalFormatting>
  <conditionalFormatting sqref="N11 N99">
    <cfRule type="cellIs" dxfId="2" priority="61" operator="equal">
      <formula>"O risco médio está dentro do apetite a riscos da UFPA, portanto, deve ser apenas monitorado."</formula>
    </cfRule>
  </conditionalFormatting>
  <conditionalFormatting sqref="N11 N99">
    <cfRule type="cellIs" dxfId="3" priority="62" operator="equal">
      <formula>"O risco alto deverá ser priorizado para tratamento, pois está fora do limite de apetite tolerado."</formula>
    </cfRule>
  </conditionalFormatting>
  <conditionalFormatting sqref="N11 N99">
    <cfRule type="cellIs" dxfId="4" priority="63" operator="equal">
      <formula>"O risco extremo deverá ser priorizado para tratamento, pois está fora do limite de apetite tolerado."</formula>
    </cfRule>
  </conditionalFormatting>
  <conditionalFormatting sqref="H12:K98">
    <cfRule type="cellIs" dxfId="0" priority="64" operator="equal">
      <formula>1</formula>
    </cfRule>
  </conditionalFormatting>
  <conditionalFormatting sqref="H12:K98">
    <cfRule type="cellIs" dxfId="1" priority="65" operator="equal">
      <formula>2</formula>
    </cfRule>
  </conditionalFormatting>
  <conditionalFormatting sqref="H12:K98">
    <cfRule type="cellIs" dxfId="2" priority="66" operator="equal">
      <formula>5</formula>
    </cfRule>
  </conditionalFormatting>
  <conditionalFormatting sqref="H12:K98">
    <cfRule type="cellIs" dxfId="3" priority="67" operator="equal">
      <formula>8</formula>
    </cfRule>
  </conditionalFormatting>
  <conditionalFormatting sqref="H12:K98">
    <cfRule type="cellIs" dxfId="4" priority="68" operator="equal">
      <formula>10</formula>
    </cfRule>
  </conditionalFormatting>
  <conditionalFormatting sqref="O12:S98">
    <cfRule type="cellIs" dxfId="5" priority="69" operator="equal">
      <formula>"RB"</formula>
    </cfRule>
  </conditionalFormatting>
  <conditionalFormatting sqref="O12:S98">
    <cfRule type="cellIs" dxfId="2" priority="70" operator="equal">
      <formula>"RM"</formula>
    </cfRule>
  </conditionalFormatting>
  <conditionalFormatting sqref="O12:S98">
    <cfRule type="cellIs" dxfId="3" priority="71" operator="equal">
      <formula>"RA"</formula>
    </cfRule>
  </conditionalFormatting>
  <conditionalFormatting sqref="O12:S98">
    <cfRule type="cellIs" dxfId="4" priority="72" operator="equal">
      <formula>"RE"</formula>
    </cfRule>
  </conditionalFormatting>
  <conditionalFormatting sqref="H12:H98">
    <cfRule type="cellIs" dxfId="4" priority="73" operator="equal">
      <formula>10</formula>
    </cfRule>
  </conditionalFormatting>
  <conditionalFormatting sqref="H12:H98">
    <cfRule type="cellIs" dxfId="0" priority="74" operator="equal">
      <formula>1</formula>
    </cfRule>
  </conditionalFormatting>
  <conditionalFormatting sqref="H12:H98">
    <cfRule type="cellIs" dxfId="5" priority="75" operator="equal">
      <formula>2</formula>
    </cfRule>
  </conditionalFormatting>
  <conditionalFormatting sqref="H12:H98">
    <cfRule type="cellIs" dxfId="2" priority="76" operator="equal">
      <formula>5</formula>
    </cfRule>
  </conditionalFormatting>
  <conditionalFormatting sqref="M12:M98">
    <cfRule type="cellIs" dxfId="1" priority="77" operator="lessThan">
      <formula>10</formula>
    </cfRule>
  </conditionalFormatting>
  <conditionalFormatting sqref="M12:M98">
    <cfRule type="cellIs" dxfId="2" priority="78" operator="lessThan">
      <formula>40</formula>
    </cfRule>
  </conditionalFormatting>
  <conditionalFormatting sqref="M12:M98">
    <cfRule type="cellIs" dxfId="3" priority="79" operator="lessThan">
      <formula>80</formula>
    </cfRule>
  </conditionalFormatting>
  <conditionalFormatting sqref="M12:M98">
    <cfRule type="cellIs" dxfId="4" priority="80" operator="lessThan">
      <formula>101</formula>
    </cfRule>
  </conditionalFormatting>
  <conditionalFormatting sqref="L13:L98">
    <cfRule type="cellIs" dxfId="1" priority="81" operator="equal">
      <formula>"Risco Baixo"</formula>
    </cfRule>
  </conditionalFormatting>
  <conditionalFormatting sqref="L13:L98">
    <cfRule type="cellIs" dxfId="2" priority="82" operator="equal">
      <formula>"Risco Médio"</formula>
    </cfRule>
  </conditionalFormatting>
  <conditionalFormatting sqref="L13:L98">
    <cfRule type="cellIs" dxfId="3" priority="83" operator="equal">
      <formula>"Risco Alto"</formula>
    </cfRule>
  </conditionalFormatting>
  <conditionalFormatting sqref="L13:L98">
    <cfRule type="cellIs" dxfId="4" priority="84" operator="equal">
      <formula>"Risco Extremo"</formula>
    </cfRule>
  </conditionalFormatting>
  <conditionalFormatting sqref="N12:N98">
    <cfRule type="cellIs" dxfId="1" priority="85" operator="equal">
      <formula>"Risco Baixo é tolerado. A ação de tratamento é Gerenciar o Risco."</formula>
    </cfRule>
  </conditionalFormatting>
  <conditionalFormatting sqref="N12:N98">
    <cfRule type="cellIs" dxfId="2" priority="86" operator="equal">
      <formula>"Risco Médio é tolerado. A ação de tratamento é Gerenciar o Risco."</formula>
    </cfRule>
  </conditionalFormatting>
  <conditionalFormatting sqref="N12:N98">
    <cfRule type="cellIs" dxfId="3" priority="87" operator="equal">
      <formula>"Risco Alto não é tolerado. Deverá ser criada ação de tratamento."</formula>
    </cfRule>
  </conditionalFormatting>
  <conditionalFormatting sqref="N12:N98">
    <cfRule type="cellIs" dxfId="4" priority="88" operator="equal">
      <formula>"Risco Extremo não é tolerado. Deverá ser criada ação de tratamento."</formula>
    </cfRule>
  </conditionalFormatting>
  <conditionalFormatting sqref="M12:M98">
    <cfRule type="cellIs" dxfId="6" priority="89" operator="equal">
      <formula>""</formula>
    </cfRule>
  </conditionalFormatting>
  <conditionalFormatting sqref="M12:M98">
    <cfRule type="cellIs" dxfId="1" priority="90" operator="lessThan">
      <formula>10</formula>
    </cfRule>
  </conditionalFormatting>
  <conditionalFormatting sqref="M12:M98">
    <cfRule type="cellIs" dxfId="2" priority="91" operator="lessThan">
      <formula>40</formula>
    </cfRule>
  </conditionalFormatting>
  <conditionalFormatting sqref="M12:M98">
    <cfRule type="cellIs" dxfId="3" priority="92" operator="lessThan">
      <formula>80</formula>
    </cfRule>
  </conditionalFormatting>
  <conditionalFormatting sqref="M12:M98">
    <cfRule type="cellIs" dxfId="4" priority="93" operator="lessThan">
      <formula>101</formula>
    </cfRule>
  </conditionalFormatting>
  <conditionalFormatting sqref="L13:L98">
    <cfRule type="cellIs" dxfId="6" priority="94" operator="equal">
      <formula>""</formula>
    </cfRule>
  </conditionalFormatting>
  <conditionalFormatting sqref="L13:L98">
    <cfRule type="cellIs" dxfId="1" priority="95" operator="equal">
      <formula>"Risco Baixo"</formula>
    </cfRule>
  </conditionalFormatting>
  <conditionalFormatting sqref="L13:L98">
    <cfRule type="cellIs" dxfId="2" priority="96" operator="equal">
      <formula>"Risco Médio"</formula>
    </cfRule>
  </conditionalFormatting>
  <conditionalFormatting sqref="L13:L98">
    <cfRule type="cellIs" dxfId="3" priority="97" operator="equal">
      <formula>"Risco Alto"</formula>
    </cfRule>
  </conditionalFormatting>
  <conditionalFormatting sqref="L13:L98">
    <cfRule type="cellIs" dxfId="4" priority="98" operator="equal">
      <formula>"Risco Extremo"</formula>
    </cfRule>
  </conditionalFormatting>
  <conditionalFormatting sqref="N12:N98">
    <cfRule type="cellIs" dxfId="6" priority="99" operator="equal">
      <formula>""</formula>
    </cfRule>
  </conditionalFormatting>
  <conditionalFormatting sqref="N12:N98">
    <cfRule type="cellIs" dxfId="1" priority="100" operator="equal">
      <formula>"Risco Baixo é tolerado. A ação de tratamento é Gerenciar o Risco."</formula>
    </cfRule>
  </conditionalFormatting>
  <conditionalFormatting sqref="N12:N98">
    <cfRule type="cellIs" dxfId="2" priority="101" operator="equal">
      <formula>"Risco Médio é tolerado. A ação de tratamento é Gerenciar o Risco."</formula>
    </cfRule>
  </conditionalFormatting>
  <conditionalFormatting sqref="N12:N98">
    <cfRule type="cellIs" dxfId="3" priority="102" operator="equal">
      <formula>"Risco Alto não é tolerado. Deverá ser criada ação de tratamento."</formula>
    </cfRule>
  </conditionalFormatting>
  <conditionalFormatting sqref="N12:N98">
    <cfRule type="cellIs" dxfId="4" priority="103" operator="equal">
      <formula>"Risco Extremo não é tolerado. Deverá ser criada ação de tratamento."</formula>
    </cfRule>
  </conditionalFormatting>
  <conditionalFormatting sqref="I12:I98 K12:K98">
    <cfRule type="cellIs" dxfId="6" priority="104" operator="equal">
      <formula>""</formula>
    </cfRule>
  </conditionalFormatting>
  <conditionalFormatting sqref="M12:M98">
    <cfRule type="cellIs" dxfId="6" priority="105" operator="equal">
      <formula>""</formula>
    </cfRule>
  </conditionalFormatting>
  <conditionalFormatting sqref="M12:M98">
    <cfRule type="cellIs" dxfId="1" priority="106" operator="lessThan">
      <formula>10</formula>
    </cfRule>
  </conditionalFormatting>
  <conditionalFormatting sqref="M12:M98">
    <cfRule type="cellIs" dxfId="2" priority="107" operator="lessThan">
      <formula>40</formula>
    </cfRule>
  </conditionalFormatting>
  <conditionalFormatting sqref="M12:M98">
    <cfRule type="cellIs" dxfId="3" priority="108" operator="lessThan">
      <formula>80</formula>
    </cfRule>
  </conditionalFormatting>
  <conditionalFormatting sqref="M12:M98">
    <cfRule type="cellIs" dxfId="4" priority="109" operator="lessThan">
      <formula>101</formula>
    </cfRule>
  </conditionalFormatting>
  <conditionalFormatting sqref="L13:L98">
    <cfRule type="cellIs" dxfId="6" priority="110" operator="equal">
      <formula>""</formula>
    </cfRule>
  </conditionalFormatting>
  <conditionalFormatting sqref="L13:L98">
    <cfRule type="cellIs" dxfId="1" priority="111" operator="equal">
      <formula>"Risco Baixo"</formula>
    </cfRule>
  </conditionalFormatting>
  <conditionalFormatting sqref="L13:L98">
    <cfRule type="cellIs" dxfId="2" priority="112" operator="equal">
      <formula>"Risco Médio"</formula>
    </cfRule>
  </conditionalFormatting>
  <conditionalFormatting sqref="L13:L98">
    <cfRule type="cellIs" dxfId="3" priority="113" operator="equal">
      <formula>"Risco Alto"</formula>
    </cfRule>
  </conditionalFormatting>
  <conditionalFormatting sqref="L13:L98">
    <cfRule type="cellIs" dxfId="4" priority="114" operator="equal">
      <formula>"Risco Extremo"</formula>
    </cfRule>
  </conditionalFormatting>
  <conditionalFormatting sqref="N12:N98">
    <cfRule type="cellIs" dxfId="6" priority="115" operator="equal">
      <formula>""</formula>
    </cfRule>
  </conditionalFormatting>
  <conditionalFormatting sqref="N12:N98">
    <cfRule type="cellIs" dxfId="1" priority="116" operator="equal">
      <formula>"Risco Baixo é tolerado. A ação de tratamento é Gerenciar o Risco."</formula>
    </cfRule>
  </conditionalFormatting>
  <conditionalFormatting sqref="N12:N98">
    <cfRule type="cellIs" dxfId="2" priority="117" operator="equal">
      <formula>"Risco Médio é tolerado. A ação de tratamento é Gerenciar o Risco."</formula>
    </cfRule>
  </conditionalFormatting>
  <conditionalFormatting sqref="N12:N98">
    <cfRule type="cellIs" dxfId="3" priority="118" operator="equal">
      <formula>"Risco Alto não é tolerado. Deverá ser criada ação de tratamento."</formula>
    </cfRule>
  </conditionalFormatting>
  <conditionalFormatting sqref="N12:N98">
    <cfRule type="cellIs" dxfId="4" priority="119" operator="equal">
      <formula>"Risco Extremo não é tolerado. Deverá ser criada ação de tratamento."</formula>
    </cfRule>
  </conditionalFormatting>
  <conditionalFormatting sqref="I12:I98">
    <cfRule type="cellIs" dxfId="6" priority="120" operator="equal">
      <formula>""</formula>
    </cfRule>
  </conditionalFormatting>
  <conditionalFormatting sqref="K12:K98">
    <cfRule type="cellIs" dxfId="6" priority="121" operator="equal">
      <formula>""</formula>
    </cfRule>
  </conditionalFormatting>
  <conditionalFormatting sqref="N12:N98">
    <cfRule type="cellIs" dxfId="6" priority="122" operator="equal">
      <formula>""</formula>
    </cfRule>
  </conditionalFormatting>
  <conditionalFormatting sqref="N12:N98">
    <cfRule type="cellIs" dxfId="1" priority="123" operator="equal">
      <formula>"O risco baixo está dentro do apetite a riscos da UFPA, portanto, deve ser apenas monitorado."</formula>
    </cfRule>
  </conditionalFormatting>
  <conditionalFormatting sqref="N12:N98">
    <cfRule type="cellIs" dxfId="2" priority="124" operator="equal">
      <formula>"O risco médio está dentro do apetite a riscos da UFPA, portanto, deve ser apenas monitorado."</formula>
    </cfRule>
  </conditionalFormatting>
  <conditionalFormatting sqref="N12:N98">
    <cfRule type="cellIs" dxfId="3" priority="125" operator="equal">
      <formula>"O risco alto deverá ser priorizado para tratamento, pois está fora do limite de apetite tolerado."</formula>
    </cfRule>
  </conditionalFormatting>
  <conditionalFormatting sqref="N12:N98">
    <cfRule type="cellIs" dxfId="4" priority="126" operator="equal">
      <formula>"O risco extremo deverá ser priorizado para tratamento, pois está fora do limite de apetite tolerado."</formula>
    </cfRule>
  </conditionalFormatting>
  <conditionalFormatting sqref="L12">
    <cfRule type="cellIs" dxfId="1" priority="127" operator="equal">
      <formula>"Risco Baixo"</formula>
    </cfRule>
  </conditionalFormatting>
  <conditionalFormatting sqref="L12">
    <cfRule type="cellIs" dxfId="2" priority="128" operator="equal">
      <formula>"Risco Médio"</formula>
    </cfRule>
  </conditionalFormatting>
  <conditionalFormatting sqref="L12">
    <cfRule type="cellIs" dxfId="3" priority="129" operator="equal">
      <formula>"Risco Alto"</formula>
    </cfRule>
  </conditionalFormatting>
  <conditionalFormatting sqref="L12">
    <cfRule type="cellIs" dxfId="4" priority="130" operator="equal">
      <formula>"Risco Extremo"</formula>
    </cfRule>
  </conditionalFormatting>
  <conditionalFormatting sqref="L12">
    <cfRule type="cellIs" dxfId="6" priority="131" operator="equal">
      <formula>""</formula>
    </cfRule>
  </conditionalFormatting>
  <conditionalFormatting sqref="L12">
    <cfRule type="cellIs" dxfId="1" priority="132" operator="equal">
      <formula>"Risco Baixo"</formula>
    </cfRule>
  </conditionalFormatting>
  <conditionalFormatting sqref="L12">
    <cfRule type="cellIs" dxfId="2" priority="133" operator="equal">
      <formula>"Risco Médio"</formula>
    </cfRule>
  </conditionalFormatting>
  <conditionalFormatting sqref="L12">
    <cfRule type="cellIs" dxfId="3" priority="134" operator="equal">
      <formula>"Risco Alto"</formula>
    </cfRule>
  </conditionalFormatting>
  <conditionalFormatting sqref="L12">
    <cfRule type="cellIs" dxfId="4" priority="135" operator="equal">
      <formula>"Risco Extremo"</formula>
    </cfRule>
  </conditionalFormatting>
  <conditionalFormatting sqref="L12">
    <cfRule type="cellIs" dxfId="6" priority="136" operator="equal">
      <formula>""</formula>
    </cfRule>
  </conditionalFormatting>
  <conditionalFormatting sqref="L12">
    <cfRule type="cellIs" dxfId="1" priority="137" operator="equal">
      <formula>"Risco Baixo"</formula>
    </cfRule>
  </conditionalFormatting>
  <conditionalFormatting sqref="L12">
    <cfRule type="cellIs" dxfId="2" priority="138" operator="equal">
      <formula>"Risco Médio"</formula>
    </cfRule>
  </conditionalFormatting>
  <conditionalFormatting sqref="L12">
    <cfRule type="cellIs" dxfId="3" priority="139" operator="equal">
      <formula>"Risco Alto"</formula>
    </cfRule>
  </conditionalFormatting>
  <conditionalFormatting sqref="L12">
    <cfRule type="cellIs" dxfId="4" priority="140" operator="equal">
      <formula>"Risco Extremo"</formula>
    </cfRule>
  </conditionalFormatting>
  <conditionalFormatting sqref="H10:K10">
    <cfRule type="cellIs" dxfId="0" priority="141" operator="equal">
      <formula>1</formula>
    </cfRule>
  </conditionalFormatting>
  <conditionalFormatting sqref="H10:K10">
    <cfRule type="cellIs" dxfId="1" priority="142" operator="equal">
      <formula>2</formula>
    </cfRule>
  </conditionalFormatting>
  <conditionalFormatting sqref="H10:K10">
    <cfRule type="cellIs" dxfId="2" priority="143" operator="equal">
      <formula>5</formula>
    </cfRule>
  </conditionalFormatting>
  <conditionalFormatting sqref="H10:K10">
    <cfRule type="cellIs" dxfId="3" priority="144" operator="equal">
      <formula>8</formula>
    </cfRule>
  </conditionalFormatting>
  <conditionalFormatting sqref="H10:K10">
    <cfRule type="cellIs" dxfId="4" priority="145" operator="equal">
      <formula>10</formula>
    </cfRule>
  </conditionalFormatting>
  <conditionalFormatting sqref="O10:S10">
    <cfRule type="cellIs" dxfId="5" priority="146" operator="equal">
      <formula>"RB"</formula>
    </cfRule>
  </conditionalFormatting>
  <conditionalFormatting sqref="O10:S10">
    <cfRule type="cellIs" dxfId="2" priority="147" operator="equal">
      <formula>"RM"</formula>
    </cfRule>
  </conditionalFormatting>
  <conditionalFormatting sqref="O10:S10">
    <cfRule type="cellIs" dxfId="3" priority="148" operator="equal">
      <formula>"RA"</formula>
    </cfRule>
  </conditionalFormatting>
  <conditionalFormatting sqref="O10:S10">
    <cfRule type="cellIs" dxfId="4" priority="149" operator="equal">
      <formula>"RE"</formula>
    </cfRule>
  </conditionalFormatting>
  <conditionalFormatting sqref="H10">
    <cfRule type="cellIs" dxfId="4" priority="150" operator="equal">
      <formula>10</formula>
    </cfRule>
  </conditionalFormatting>
  <conditionalFormatting sqref="H10">
    <cfRule type="cellIs" dxfId="0" priority="151" operator="equal">
      <formula>1</formula>
    </cfRule>
  </conditionalFormatting>
  <conditionalFormatting sqref="H10">
    <cfRule type="cellIs" dxfId="5" priority="152" operator="equal">
      <formula>2</formula>
    </cfRule>
  </conditionalFormatting>
  <conditionalFormatting sqref="H10">
    <cfRule type="cellIs" dxfId="2" priority="153" operator="equal">
      <formula>5</formula>
    </cfRule>
  </conditionalFormatting>
  <conditionalFormatting sqref="M10">
    <cfRule type="cellIs" dxfId="1" priority="154" operator="lessThan">
      <formula>10</formula>
    </cfRule>
  </conditionalFormatting>
  <conditionalFormatting sqref="M10">
    <cfRule type="cellIs" dxfId="2" priority="155" operator="lessThan">
      <formula>40</formula>
    </cfRule>
  </conditionalFormatting>
  <conditionalFormatting sqref="M10">
    <cfRule type="cellIs" dxfId="3" priority="156" operator="lessThan">
      <formula>80</formula>
    </cfRule>
  </conditionalFormatting>
  <conditionalFormatting sqref="M10">
    <cfRule type="cellIs" dxfId="4" priority="157" operator="lessThan">
      <formula>101</formula>
    </cfRule>
  </conditionalFormatting>
  <conditionalFormatting sqref="L10">
    <cfRule type="cellIs" dxfId="1" priority="158" operator="equal">
      <formula>"Risco Baixo"</formula>
    </cfRule>
  </conditionalFormatting>
  <conditionalFormatting sqref="L10">
    <cfRule type="cellIs" dxfId="2" priority="159" operator="equal">
      <formula>"Risco Médio"</formula>
    </cfRule>
  </conditionalFormatting>
  <conditionalFormatting sqref="L10">
    <cfRule type="cellIs" dxfId="3" priority="160" operator="equal">
      <formula>"Risco Alto"</formula>
    </cfRule>
  </conditionalFormatting>
  <conditionalFormatting sqref="L10">
    <cfRule type="cellIs" dxfId="4" priority="161" operator="equal">
      <formula>"Risco Extremo"</formula>
    </cfRule>
  </conditionalFormatting>
  <conditionalFormatting sqref="N10">
    <cfRule type="cellIs" dxfId="1" priority="162" operator="equal">
      <formula>"Risco Baixo é tolerado. A ação de tratamento é Gerenciar o Risco."</formula>
    </cfRule>
  </conditionalFormatting>
  <conditionalFormatting sqref="N10">
    <cfRule type="cellIs" dxfId="2" priority="163" operator="equal">
      <formula>"Risco Médio é tolerado. A ação de tratamento é Gerenciar o Risco."</formula>
    </cfRule>
  </conditionalFormatting>
  <conditionalFormatting sqref="N10">
    <cfRule type="cellIs" dxfId="3" priority="164" operator="equal">
      <formula>"Risco Alto não é tolerado. Deverá ser criada ação de tratamento."</formula>
    </cfRule>
  </conditionalFormatting>
  <conditionalFormatting sqref="N10">
    <cfRule type="cellIs" dxfId="4" priority="165" operator="equal">
      <formula>"Risco Extremo não é tolerado. Deverá ser criada ação de tratamento."</formula>
    </cfRule>
  </conditionalFormatting>
  <conditionalFormatting sqref="M10">
    <cfRule type="cellIs" dxfId="6" priority="166" operator="equal">
      <formula>""</formula>
    </cfRule>
  </conditionalFormatting>
  <conditionalFormatting sqref="M10">
    <cfRule type="cellIs" dxfId="1" priority="167" operator="lessThan">
      <formula>10</formula>
    </cfRule>
  </conditionalFormatting>
  <conditionalFormatting sqref="M10">
    <cfRule type="cellIs" dxfId="2" priority="168" operator="lessThan">
      <formula>40</formula>
    </cfRule>
  </conditionalFormatting>
  <conditionalFormatting sqref="M10">
    <cfRule type="cellIs" dxfId="3" priority="169" operator="lessThan">
      <formula>80</formula>
    </cfRule>
  </conditionalFormatting>
  <conditionalFormatting sqref="M10">
    <cfRule type="cellIs" dxfId="4" priority="170" operator="lessThan">
      <formula>101</formula>
    </cfRule>
  </conditionalFormatting>
  <conditionalFormatting sqref="L10">
    <cfRule type="cellIs" dxfId="6" priority="171" operator="equal">
      <formula>""</formula>
    </cfRule>
  </conditionalFormatting>
  <conditionalFormatting sqref="L10">
    <cfRule type="cellIs" dxfId="1" priority="172" operator="equal">
      <formula>"Risco Baixo"</formula>
    </cfRule>
  </conditionalFormatting>
  <conditionalFormatting sqref="L10">
    <cfRule type="cellIs" dxfId="2" priority="173" operator="equal">
      <formula>"Risco Médio"</formula>
    </cfRule>
  </conditionalFormatting>
  <conditionalFormatting sqref="L10">
    <cfRule type="cellIs" dxfId="3" priority="174" operator="equal">
      <formula>"Risco Alto"</formula>
    </cfRule>
  </conditionalFormatting>
  <conditionalFormatting sqref="L10">
    <cfRule type="cellIs" dxfId="4" priority="175" operator="equal">
      <formula>"Risco Extremo"</formula>
    </cfRule>
  </conditionalFormatting>
  <conditionalFormatting sqref="N10">
    <cfRule type="cellIs" dxfId="6" priority="176" operator="equal">
      <formula>""</formula>
    </cfRule>
  </conditionalFormatting>
  <conditionalFormatting sqref="N10">
    <cfRule type="cellIs" dxfId="1" priority="177" operator="equal">
      <formula>"Risco Baixo é tolerado. A ação de tratamento é Gerenciar o Risco."</formula>
    </cfRule>
  </conditionalFormatting>
  <conditionalFormatting sqref="N10">
    <cfRule type="cellIs" dxfId="2" priority="178" operator="equal">
      <formula>"Risco Médio é tolerado. A ação de tratamento é Gerenciar o Risco."</formula>
    </cfRule>
  </conditionalFormatting>
  <conditionalFormatting sqref="N10">
    <cfRule type="cellIs" dxfId="3" priority="179" operator="equal">
      <formula>"Risco Alto não é tolerado. Deverá ser criada ação de tratamento."</formula>
    </cfRule>
  </conditionalFormatting>
  <conditionalFormatting sqref="N10">
    <cfRule type="cellIs" dxfId="4" priority="180" operator="equal">
      <formula>"Risco Extremo não é tolerado. Deverá ser criada ação de tratamento."</formula>
    </cfRule>
  </conditionalFormatting>
  <conditionalFormatting sqref="I10 K10">
    <cfRule type="cellIs" dxfId="6" priority="181" operator="equal">
      <formula>""</formula>
    </cfRule>
  </conditionalFormatting>
  <conditionalFormatting sqref="M10">
    <cfRule type="cellIs" dxfId="6" priority="182" operator="equal">
      <formula>""</formula>
    </cfRule>
  </conditionalFormatting>
  <conditionalFormatting sqref="M10">
    <cfRule type="cellIs" dxfId="1" priority="183" operator="lessThan">
      <formula>10</formula>
    </cfRule>
  </conditionalFormatting>
  <conditionalFormatting sqref="M10">
    <cfRule type="cellIs" dxfId="2" priority="184" operator="lessThan">
      <formula>40</formula>
    </cfRule>
  </conditionalFormatting>
  <conditionalFormatting sqref="M10">
    <cfRule type="cellIs" dxfId="3" priority="185" operator="lessThan">
      <formula>80</formula>
    </cfRule>
  </conditionalFormatting>
  <conditionalFormatting sqref="M10">
    <cfRule type="cellIs" dxfId="4" priority="186" operator="lessThan">
      <formula>101</formula>
    </cfRule>
  </conditionalFormatting>
  <conditionalFormatting sqref="L10">
    <cfRule type="cellIs" dxfId="6" priority="187" operator="equal">
      <formula>""</formula>
    </cfRule>
  </conditionalFormatting>
  <conditionalFormatting sqref="L10">
    <cfRule type="cellIs" dxfId="1" priority="188" operator="equal">
      <formula>"Risco Baixo"</formula>
    </cfRule>
  </conditionalFormatting>
  <conditionalFormatting sqref="L10">
    <cfRule type="cellIs" dxfId="2" priority="189" operator="equal">
      <formula>"Risco Médio"</formula>
    </cfRule>
  </conditionalFormatting>
  <conditionalFormatting sqref="L10">
    <cfRule type="cellIs" dxfId="3" priority="190" operator="equal">
      <formula>"Risco Alto"</formula>
    </cfRule>
  </conditionalFormatting>
  <conditionalFormatting sqref="L10">
    <cfRule type="cellIs" dxfId="4" priority="191" operator="equal">
      <formula>"Risco Extremo"</formula>
    </cfRule>
  </conditionalFormatting>
  <conditionalFormatting sqref="N10">
    <cfRule type="cellIs" dxfId="6" priority="192" operator="equal">
      <formula>""</formula>
    </cfRule>
  </conditionalFormatting>
  <conditionalFormatting sqref="N10">
    <cfRule type="cellIs" dxfId="1" priority="193" operator="equal">
      <formula>"Risco Baixo é tolerado. A ação de tratamento é Gerenciar o Risco."</formula>
    </cfRule>
  </conditionalFormatting>
  <conditionalFormatting sqref="N10">
    <cfRule type="cellIs" dxfId="2" priority="194" operator="equal">
      <formula>"Risco Médio é tolerado. A ação de tratamento é Gerenciar o Risco."</formula>
    </cfRule>
  </conditionalFormatting>
  <conditionalFormatting sqref="N10">
    <cfRule type="cellIs" dxfId="3" priority="195" operator="equal">
      <formula>"Risco Alto não é tolerado. Deverá ser criada ação de tratamento."</formula>
    </cfRule>
  </conditionalFormatting>
  <conditionalFormatting sqref="N10">
    <cfRule type="cellIs" dxfId="4" priority="196" operator="equal">
      <formula>"Risco Extremo não é tolerado. Deverá ser criada ação de tratamento."</formula>
    </cfRule>
  </conditionalFormatting>
  <conditionalFormatting sqref="I10">
    <cfRule type="cellIs" dxfId="6" priority="197" operator="equal">
      <formula>""</formula>
    </cfRule>
  </conditionalFormatting>
  <conditionalFormatting sqref="K10">
    <cfRule type="cellIs" dxfId="6" priority="198" operator="equal">
      <formula>""</formula>
    </cfRule>
  </conditionalFormatting>
  <conditionalFormatting sqref="N10">
    <cfRule type="cellIs" dxfId="6" priority="199" operator="equal">
      <formula>""</formula>
    </cfRule>
  </conditionalFormatting>
  <conditionalFormatting sqref="N10">
    <cfRule type="cellIs" dxfId="1" priority="200" operator="equal">
      <formula>"O risco baixo está dentro do apetite a riscos da UFPA, portanto, deve ser apenas monitorado."</formula>
    </cfRule>
  </conditionalFormatting>
  <conditionalFormatting sqref="N10">
    <cfRule type="cellIs" dxfId="2" priority="201" operator="equal">
      <formula>"O risco médio está dentro do apetite a riscos da UFPA, portanto, deve ser apenas monitorado."</formula>
    </cfRule>
  </conditionalFormatting>
  <conditionalFormatting sqref="N10">
    <cfRule type="cellIs" dxfId="3" priority="202" operator="equal">
      <formula>"O risco alto deverá ser priorizado para tratamento, pois está fora do limite de apetite tolerado."</formula>
    </cfRule>
  </conditionalFormatting>
  <conditionalFormatting sqref="N10">
    <cfRule type="cellIs" dxfId="4" priority="203" operator="equal">
      <formula>"O risco extremo deverá ser priorizado para tratamento, pois está fora do limite de apetite tolerado."</formula>
    </cfRule>
  </conditionalFormatting>
  <dataValidations>
    <dataValidation type="list" allowBlank="1" showErrorMessage="1" sqref="H10:H99">
      <formula1>"Muito Baixa,Baixa,Média,Alta,Muito Alta"</formula1>
    </dataValidation>
    <dataValidation type="list" allowBlank="1" showErrorMessage="1" sqref="J10:J99">
      <formula1>"Muito Baixo,Baixo,Médio,Alto,Muito Alto"</formula1>
    </dataValidation>
    <dataValidation type="list" allowBlank="1" showErrorMessage="1" sqref="O10:S99">
      <formula1>"Sim,Não"</formula1>
    </dataValidation>
  </dataValidations>
  <printOptions/>
  <pageMargins bottom="0.787401575" footer="0.0" header="0.0" left="0.511811024" right="0.511811024" top="0.787401575"/>
  <pageSetup paperSize="9" scale="30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14"/>
    <col customWidth="1" min="2" max="2" width="1.14"/>
    <col customWidth="1" min="3" max="3" width="22.57"/>
    <col customWidth="1" min="4" max="4" width="9.29"/>
    <col customWidth="1" min="5" max="5" width="62.86"/>
    <col customWidth="1" min="6" max="6" width="1.14"/>
    <col customWidth="1" min="7" max="26" width="9.14"/>
  </cols>
  <sheetData>
    <row r="1" ht="15.7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ht="15.7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ht="4.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ht="15.75" customHeight="1">
      <c r="A4" s="57"/>
      <c r="B4" s="57"/>
      <c r="C4" s="58" t="s">
        <v>67</v>
      </c>
      <c r="D4" s="3"/>
      <c r="E4" s="4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ht="15.75" customHeight="1">
      <c r="A5" s="57"/>
      <c r="B5" s="57"/>
      <c r="C5" s="59" t="s">
        <v>68</v>
      </c>
      <c r="D5" s="60" t="s">
        <v>69</v>
      </c>
      <c r="E5" s="61" t="s">
        <v>70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ht="49.5" customHeight="1">
      <c r="A6" s="57"/>
      <c r="B6" s="57"/>
      <c r="C6" s="62" t="s">
        <v>71</v>
      </c>
      <c r="D6" s="63">
        <v>1.0</v>
      </c>
      <c r="E6" s="64" t="s">
        <v>72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ht="49.5" customHeight="1">
      <c r="A7" s="57"/>
      <c r="B7" s="57"/>
      <c r="C7" s="65" t="s">
        <v>73</v>
      </c>
      <c r="D7" s="66">
        <v>2.0</v>
      </c>
      <c r="E7" s="67" t="s">
        <v>74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ht="49.5" customHeight="1">
      <c r="A8" s="57"/>
      <c r="B8" s="57"/>
      <c r="C8" s="68" t="s">
        <v>40</v>
      </c>
      <c r="D8" s="66">
        <v>5.0</v>
      </c>
      <c r="E8" s="67" t="s">
        <v>75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ht="49.5" customHeight="1">
      <c r="A9" s="57"/>
      <c r="B9" s="57"/>
      <c r="C9" s="69" t="s">
        <v>76</v>
      </c>
      <c r="D9" s="66">
        <v>8.0</v>
      </c>
      <c r="E9" s="67" t="s">
        <v>77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ht="49.5" customHeight="1">
      <c r="A10" s="57"/>
      <c r="B10" s="57"/>
      <c r="C10" s="70" t="s">
        <v>78</v>
      </c>
      <c r="D10" s="71">
        <v>10.0</v>
      </c>
      <c r="E10" s="72" t="s">
        <v>79</v>
      </c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ht="4.5" customHeight="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ht="15.7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ht="4.5" customHeight="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ht="15.75" customHeight="1">
      <c r="A14" s="57"/>
      <c r="B14" s="57"/>
      <c r="C14" s="58" t="s">
        <v>80</v>
      </c>
      <c r="D14" s="3"/>
      <c r="E14" s="4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ht="15.75" customHeight="1">
      <c r="A15" s="57"/>
      <c r="B15" s="57"/>
      <c r="C15" s="59" t="s">
        <v>81</v>
      </c>
      <c r="D15" s="60" t="s">
        <v>69</v>
      </c>
      <c r="E15" s="61" t="s">
        <v>70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ht="49.5" customHeight="1">
      <c r="A16" s="57"/>
      <c r="B16" s="57"/>
      <c r="C16" s="62" t="s">
        <v>82</v>
      </c>
      <c r="D16" s="63">
        <v>1.0</v>
      </c>
      <c r="E16" s="64" t="s">
        <v>83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ht="49.5" customHeight="1">
      <c r="A17" s="57"/>
      <c r="B17" s="57"/>
      <c r="C17" s="65" t="s">
        <v>41</v>
      </c>
      <c r="D17" s="66">
        <v>2.0</v>
      </c>
      <c r="E17" s="67" t="s">
        <v>84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ht="49.5" customHeight="1">
      <c r="A18" s="57"/>
      <c r="B18" s="57"/>
      <c r="C18" s="68" t="s">
        <v>85</v>
      </c>
      <c r="D18" s="66">
        <v>5.0</v>
      </c>
      <c r="E18" s="67" t="s">
        <v>86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ht="49.5" customHeight="1">
      <c r="A19" s="57"/>
      <c r="B19" s="57"/>
      <c r="C19" s="69" t="s">
        <v>87</v>
      </c>
      <c r="D19" s="66">
        <v>8.0</v>
      </c>
      <c r="E19" s="67" t="s">
        <v>88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ht="49.5" customHeight="1">
      <c r="A20" s="57"/>
      <c r="B20" s="57"/>
      <c r="C20" s="70" t="s">
        <v>61</v>
      </c>
      <c r="D20" s="71">
        <v>10.0</v>
      </c>
      <c r="E20" s="72" t="s">
        <v>89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ht="4.5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ht="15.75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ht="15.75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ht="15.7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5.7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ht="15.75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ht="15.75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ht="15.75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ht="15.7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ht="15.7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ht="15.7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ht="15.7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ht="15.75" customHeigh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ht="15.75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ht="15.75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ht="15.75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ht="15.7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ht="15.75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ht="15.75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ht="15.75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ht="15.75" customHeight="1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ht="15.7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ht="15.7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ht="15.75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ht="15.75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ht="15.7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ht="15.75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ht="15.75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ht="15.75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ht="15.75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ht="15.75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ht="15.75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ht="15.75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ht="15.75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ht="15.75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ht="15.75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ht="15.75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ht="15.75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ht="15.75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ht="15.75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ht="15.7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ht="15.7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ht="15.7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ht="15.7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ht="15.75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ht="15.7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ht="15.7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ht="15.75" customHeight="1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ht="15.75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ht="15.7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ht="15.75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ht="15.7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ht="15.7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ht="15.7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ht="15.75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ht="15.75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ht="15.75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ht="15.7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ht="15.75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ht="15.7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ht="15.75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ht="15.75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ht="15.75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ht="15.75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ht="15.75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ht="15.75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ht="15.7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ht="15.7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ht="15.7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ht="15.75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ht="15.75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ht="15.75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ht="15.75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ht="15.75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ht="15.75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ht="15.75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ht="15.7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ht="15.75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ht="15.75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ht="15.7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ht="15.7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ht="15.7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ht="15.7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ht="15.7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ht="15.7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ht="15.75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ht="15.75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ht="15.75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ht="15.75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ht="15.75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ht="15.75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ht="15.75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ht="15.75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ht="15.75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ht="15.75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ht="15.75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ht="15.75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ht="15.7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ht="15.7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ht="15.7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ht="15.7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ht="15.7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ht="15.7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ht="15.7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ht="15.7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ht="15.7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ht="15.7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ht="15.7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ht="15.7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ht="15.7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ht="15.7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ht="15.7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ht="15.7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ht="15.7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ht="15.7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ht="15.7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ht="15.7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ht="15.7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ht="15.7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ht="15.7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ht="15.7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ht="15.7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ht="15.7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ht="15.7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ht="15.7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ht="15.7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ht="15.7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ht="15.7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ht="15.7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ht="15.7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ht="15.7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ht="15.7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ht="15.7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ht="15.7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ht="15.7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ht="15.7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ht="15.7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ht="15.7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ht="15.7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ht="15.7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ht="15.7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ht="15.7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ht="15.7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ht="15.7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ht="15.7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ht="15.7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ht="15.7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ht="15.7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ht="15.7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ht="15.7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ht="15.7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ht="15.7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ht="15.7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ht="15.7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ht="15.7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ht="15.7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ht="15.7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ht="15.7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ht="15.7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ht="15.7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ht="15.7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ht="15.7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ht="15.7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ht="15.7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ht="15.7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ht="15.7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ht="15.7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ht="15.7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ht="15.7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ht="15.7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ht="15.7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ht="15.7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ht="15.7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ht="15.7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ht="15.7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ht="15.7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ht="15.7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ht="15.7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ht="15.7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ht="15.7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ht="15.7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ht="15.7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ht="15.7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ht="15.7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ht="15.7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ht="15.7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ht="15.7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ht="15.7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ht="15.7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ht="15.7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ht="15.7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ht="15.7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ht="15.7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ht="15.7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ht="15.7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ht="15.7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ht="15.7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ht="15.7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ht="15.7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ht="15.7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ht="15.7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ht="15.7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ht="15.7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ht="15.7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ht="15.7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ht="15.7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ht="15.7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ht="15.7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ht="15.7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ht="15.7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ht="15.7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ht="15.7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ht="15.7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ht="15.7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ht="15.7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ht="15.7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ht="15.7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ht="15.7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ht="15.7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ht="15.7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ht="15.7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ht="15.7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ht="15.7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ht="15.7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ht="15.7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ht="15.7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ht="15.7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ht="15.7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ht="15.7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ht="15.7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ht="15.7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ht="15.7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ht="15.7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ht="15.7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ht="15.7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ht="15.7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ht="15.7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ht="15.7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ht="15.7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ht="15.7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ht="15.7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ht="15.7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ht="15.7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ht="15.7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ht="15.7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ht="15.7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ht="15.7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ht="15.7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ht="15.7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ht="15.7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ht="15.7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ht="15.7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ht="15.7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ht="15.7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ht="15.7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ht="15.7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ht="15.7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ht="15.7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ht="15.7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ht="15.7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ht="15.7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ht="15.7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ht="15.7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ht="15.7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ht="15.7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ht="15.7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ht="15.7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ht="15.7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ht="15.7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ht="15.7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ht="15.7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ht="15.7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ht="15.7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ht="15.7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ht="15.7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ht="15.7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ht="15.7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ht="15.7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ht="15.7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ht="15.7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ht="15.7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ht="15.7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ht="15.7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ht="15.7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ht="15.7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ht="15.7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ht="15.7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ht="15.7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ht="15.7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ht="15.7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ht="15.7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ht="15.7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ht="15.7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ht="15.7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ht="15.7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ht="15.7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ht="15.7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ht="15.7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ht="15.7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ht="15.7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ht="15.7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ht="15.7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ht="15.7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ht="15.7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ht="15.7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ht="15.7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ht="15.7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ht="15.7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ht="15.7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ht="15.7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ht="15.7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ht="15.7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ht="15.7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ht="15.7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ht="15.7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ht="15.7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ht="15.7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ht="15.7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ht="15.7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ht="15.7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ht="15.7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ht="15.7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ht="15.7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ht="15.7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ht="15.7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ht="15.7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ht="15.7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ht="15.7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ht="15.7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ht="15.7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ht="15.7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ht="15.7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ht="15.7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ht="15.7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ht="15.7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ht="15.7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ht="15.7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ht="15.7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ht="15.7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ht="15.7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ht="15.7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ht="15.7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ht="15.7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ht="15.7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ht="15.75" customHeight="1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ht="15.75" customHeight="1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ht="15.75" customHeight="1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ht="15.75" customHeight="1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ht="15.75" customHeight="1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ht="15.75" customHeight="1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ht="15.75" customHeight="1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ht="15.75" customHeight="1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ht="15.75" customHeight="1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ht="15.75" customHeight="1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ht="15.75" customHeight="1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ht="15.75" customHeight="1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ht="15.75" customHeight="1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ht="15.75" customHeight="1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ht="15.75" customHeight="1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ht="15.75" customHeight="1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ht="15.75" customHeight="1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ht="15.75" customHeight="1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ht="15.75" customHeight="1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ht="15.75" customHeight="1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ht="15.75" customHeight="1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ht="15.75" customHeight="1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ht="15.75" customHeight="1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ht="15.75" customHeight="1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ht="15.75" customHeight="1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ht="15.75" customHeight="1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ht="15.75" customHeight="1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ht="15.75" customHeight="1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ht="15.75" customHeight="1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ht="15.75" customHeight="1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ht="15.75" customHeight="1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ht="15.75" customHeight="1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ht="15.75" customHeight="1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ht="15.75" customHeight="1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ht="15.75" customHeight="1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ht="15.75" customHeight="1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ht="15.75" customHeight="1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ht="15.75" customHeight="1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ht="15.75" customHeight="1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ht="15.75" customHeight="1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ht="15.75" customHeight="1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ht="15.75" customHeight="1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ht="15.75" customHeight="1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ht="15.75" customHeight="1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ht="15.75" customHeight="1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ht="15.75" customHeight="1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ht="15.75" customHeight="1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ht="15.7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ht="15.75" customHeight="1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ht="15.75" customHeight="1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ht="15.75" customHeight="1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ht="15.75" customHeight="1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ht="15.75" customHeight="1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ht="15.75" customHeight="1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ht="15.75" customHeight="1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ht="15.75" customHeight="1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ht="15.75" customHeight="1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ht="15.75" customHeight="1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ht="15.75" customHeight="1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ht="15.75" customHeight="1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ht="15.75" customHeight="1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ht="15.75" customHeight="1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ht="15.75" customHeight="1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ht="15.75" customHeight="1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ht="15.75" customHeight="1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ht="15.75" customHeight="1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ht="15.75" customHeight="1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ht="15.75" customHeight="1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ht="15.75" customHeight="1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ht="15.75" customHeight="1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ht="15.75" customHeight="1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ht="15.75" customHeight="1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ht="15.75" customHeight="1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ht="15.75" customHeight="1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ht="15.75" customHeight="1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ht="15.75" customHeight="1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ht="15.75" customHeight="1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ht="15.75" customHeight="1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ht="15.75" customHeight="1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ht="15.75" customHeight="1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ht="15.75" customHeight="1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ht="15.75" customHeight="1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ht="15.75" customHeight="1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ht="15.75" customHeight="1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ht="15.75" customHeight="1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ht="15.75" customHeight="1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ht="15.75" customHeight="1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ht="15.75" customHeight="1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ht="15.75" customHeight="1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ht="15.75" customHeight="1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ht="15.75" customHeight="1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ht="15.75" customHeight="1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ht="15.75" customHeight="1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ht="15.75" customHeight="1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ht="15.75" customHeight="1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ht="15.75" customHeight="1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ht="15.75" customHeight="1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ht="15.75" customHeight="1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ht="15.75" customHeight="1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ht="15.75" customHeight="1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ht="15.75" customHeight="1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ht="15.75" customHeight="1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ht="15.75" customHeight="1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ht="15.75" customHeight="1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ht="15.75" customHeight="1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ht="15.75" customHeight="1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ht="15.75" customHeight="1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ht="15.75" customHeight="1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ht="15.75" customHeight="1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ht="15.75" customHeight="1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ht="15.75" customHeight="1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ht="15.75" customHeight="1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ht="15.75" customHeight="1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ht="15.75" customHeight="1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ht="15.75" customHeight="1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ht="15.75" customHeight="1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ht="15.75" customHeight="1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ht="15.75" customHeight="1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ht="15.75" customHeight="1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ht="15.75" customHeight="1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ht="15.75" customHeight="1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ht="15.75" customHeight="1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ht="15.75" customHeight="1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ht="15.75" customHeight="1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ht="15.75" customHeight="1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ht="15.75" customHeight="1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ht="15.75" customHeight="1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ht="15.75" customHeight="1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ht="15.75" customHeight="1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ht="15.75" customHeight="1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ht="15.75" customHeight="1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ht="15.75" customHeight="1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ht="15.75" customHeight="1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ht="15.75" customHeight="1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ht="15.75" customHeight="1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ht="15.75" customHeight="1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ht="15.75" customHeight="1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ht="15.75" customHeight="1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ht="15.75" customHeight="1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ht="15.75" customHeight="1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ht="15.75" customHeight="1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ht="15.75" customHeight="1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ht="15.75" customHeight="1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ht="15.75" customHeight="1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ht="15.75" customHeight="1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ht="15.75" customHeight="1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ht="15.75" customHeight="1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ht="15.75" customHeight="1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ht="15.75" customHeight="1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ht="15.75" customHeight="1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ht="15.75" customHeight="1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ht="15.75" customHeight="1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ht="15.75" customHeight="1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ht="15.75" customHeight="1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ht="15.75" customHeight="1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ht="15.75" customHeight="1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ht="15.75" customHeight="1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ht="15.75" customHeight="1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ht="15.75" customHeight="1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ht="15.75" customHeight="1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ht="15.75" customHeight="1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ht="15.75" customHeight="1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ht="15.75" customHeight="1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ht="15.75" customHeight="1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ht="15.75" customHeight="1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ht="15.75" customHeight="1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ht="15.75" customHeight="1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ht="15.75" customHeight="1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ht="15.75" customHeight="1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ht="15.75" customHeight="1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ht="15.75" customHeight="1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ht="15.75" customHeight="1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ht="15.75" customHeight="1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ht="15.75" customHeight="1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ht="15.75" customHeight="1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ht="15.75" customHeight="1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ht="15.75" customHeight="1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ht="15.75" customHeight="1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ht="15.75" customHeight="1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ht="15.75" customHeight="1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ht="15.75" customHeight="1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ht="15.75" customHeight="1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ht="15.75" customHeight="1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ht="15.75" customHeight="1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ht="15.75" customHeight="1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ht="15.75" customHeight="1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ht="15.75" customHeight="1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ht="15.75" customHeight="1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ht="15.75" customHeight="1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ht="15.75" customHeight="1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ht="15.7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ht="15.75" customHeight="1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ht="15.7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ht="15.75" customHeight="1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ht="15.75" customHeight="1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ht="15.75" customHeight="1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ht="15.75" customHeight="1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ht="15.75" customHeight="1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ht="15.75" customHeight="1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ht="15.75" customHeight="1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ht="15.75" customHeight="1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ht="15.75" customHeight="1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ht="15.75" customHeight="1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ht="15.75" customHeight="1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ht="15.75" customHeight="1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ht="15.75" customHeight="1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ht="15.75" customHeight="1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ht="15.75" customHeight="1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ht="15.75" customHeight="1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ht="15.75" customHeight="1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ht="15.75" customHeight="1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ht="15.75" customHeight="1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ht="15.75" customHeight="1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ht="15.75" customHeight="1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ht="15.75" customHeight="1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ht="15.75" customHeight="1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ht="15.75" customHeight="1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ht="15.75" customHeight="1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ht="15.75" customHeight="1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ht="15.75" customHeight="1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ht="15.75" customHeight="1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ht="15.75" customHeight="1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ht="15.75" customHeight="1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ht="15.75" customHeight="1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ht="15.75" customHeight="1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ht="15.75" customHeight="1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ht="15.75" customHeight="1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ht="15.75" customHeight="1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ht="15.75" customHeight="1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ht="15.75" customHeight="1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ht="15.75" customHeight="1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ht="15.75" customHeight="1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ht="15.75" customHeight="1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ht="15.75" customHeight="1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ht="15.75" customHeight="1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ht="15.75" customHeight="1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ht="15.75" customHeight="1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ht="15.75" customHeight="1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ht="15.75" customHeight="1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ht="15.75" customHeight="1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ht="15.75" customHeight="1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ht="15.75" customHeight="1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ht="15.75" customHeight="1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ht="15.75" customHeight="1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ht="15.75" customHeight="1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ht="15.75" customHeight="1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ht="15.75" customHeight="1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ht="15.75" customHeight="1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ht="15.75" customHeight="1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ht="15.75" customHeight="1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ht="15.75" customHeight="1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ht="15.75" customHeight="1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ht="15.75" customHeight="1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ht="15.75" customHeight="1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ht="15.75" customHeight="1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ht="15.75" customHeight="1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ht="15.75" customHeight="1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ht="15.75" customHeight="1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ht="15.75" customHeight="1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ht="15.7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ht="15.7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ht="15.7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ht="15.7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ht="15.7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ht="15.7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ht="15.7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ht="15.7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ht="15.7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ht="15.7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ht="15.7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ht="15.7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ht="15.7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ht="15.7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ht="15.7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ht="15.7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ht="15.7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ht="15.7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ht="15.7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ht="15.7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ht="15.7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ht="15.7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ht="15.7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ht="15.7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ht="15.7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ht="15.7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ht="15.7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ht="15.7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ht="15.7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ht="15.7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ht="15.7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ht="15.7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ht="15.7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ht="15.7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ht="15.7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ht="15.7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ht="15.7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ht="15.7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ht="15.7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ht="15.7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ht="15.7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ht="15.7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ht="15.7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ht="15.7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ht="15.7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ht="15.7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ht="15.7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ht="15.7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ht="15.7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ht="15.7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ht="15.7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ht="15.7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ht="15.7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ht="15.7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ht="15.7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ht="15.7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ht="15.7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ht="15.7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ht="15.7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ht="15.7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ht="15.7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ht="15.7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ht="15.7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ht="15.7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ht="15.7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ht="15.7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ht="15.7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ht="15.7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ht="15.7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ht="15.7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ht="15.7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ht="15.7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ht="15.7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ht="15.7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ht="15.7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ht="15.7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ht="15.7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ht="15.7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ht="15.7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ht="15.7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ht="15.7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ht="15.7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ht="15.7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ht="15.7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ht="15.7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ht="15.7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ht="15.7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ht="15.7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ht="15.7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ht="15.7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ht="15.7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ht="15.7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ht="15.7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ht="15.7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ht="15.7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ht="15.7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ht="15.7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ht="15.7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ht="15.7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ht="15.7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ht="15.7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ht="15.7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ht="15.7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ht="15.7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ht="15.7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ht="15.7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ht="15.7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ht="15.7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ht="15.7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ht="15.7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ht="15.7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ht="15.7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ht="15.7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ht="15.7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ht="15.7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ht="15.7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ht="15.7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ht="15.7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ht="15.7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ht="15.7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ht="15.7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ht="15.7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ht="15.7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ht="15.7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ht="15.7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ht="15.7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ht="15.7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ht="15.7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ht="15.7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ht="15.7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ht="15.7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ht="15.7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ht="15.7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ht="15.7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ht="15.7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ht="15.7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ht="15.7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ht="15.7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ht="15.7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ht="15.7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ht="15.7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ht="15.7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ht="15.7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ht="15.7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ht="15.7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ht="15.7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ht="15.7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ht="15.7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ht="15.7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ht="15.7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ht="15.7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ht="15.7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ht="15.7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ht="15.7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ht="15.7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ht="15.7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ht="15.7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ht="15.7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ht="15.7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ht="15.7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ht="15.7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ht="15.7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ht="15.7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ht="15.7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ht="15.7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ht="15.7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ht="15.7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ht="15.7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ht="15.7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ht="15.7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ht="15.7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ht="15.7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ht="15.7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ht="15.7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ht="15.7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ht="15.7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ht="15.7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ht="15.7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ht="15.7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ht="15.7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ht="15.7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ht="15.7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ht="15.7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ht="15.7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ht="15.7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ht="15.7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ht="15.7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ht="15.7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ht="15.7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ht="15.7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ht="15.7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ht="15.7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ht="15.7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ht="15.7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ht="15.7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ht="15.7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ht="15.7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ht="15.7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ht="15.7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ht="15.7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ht="15.7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ht="15.7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ht="15.7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ht="15.7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ht="15.7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ht="15.7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ht="15.7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ht="15.7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ht="15.7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ht="15.7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ht="15.7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ht="15.7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ht="15.7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ht="15.7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ht="15.7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ht="15.7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ht="15.7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ht="15.7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ht="15.7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ht="15.7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ht="15.7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ht="15.7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ht="15.7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ht="15.7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ht="15.7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ht="15.7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ht="15.7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ht="15.7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ht="15.7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ht="15.7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ht="15.7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ht="15.7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ht="15.7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ht="15.7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ht="15.7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ht="15.7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ht="15.7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ht="15.7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ht="15.7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ht="15.7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ht="15.7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ht="15.7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ht="15.7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ht="15.7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ht="15.7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ht="15.7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ht="15.7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ht="15.7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ht="15.7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ht="15.7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ht="15.7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ht="15.7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ht="15.7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ht="15.7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ht="15.7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ht="15.7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ht="15.7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ht="15.7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ht="15.7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ht="15.7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ht="15.7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ht="15.7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ht="15.7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ht="15.7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ht="15.7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ht="15.7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ht="15.7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ht="15.7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ht="15.7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ht="15.7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ht="15.7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ht="15.7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ht="15.7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ht="15.7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ht="15.7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ht="15.7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ht="15.7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ht="15.7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ht="15.7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ht="15.7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ht="15.7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ht="15.7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ht="15.7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ht="15.7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ht="15.7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ht="15.7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ht="15.7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ht="15.7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ht="15.7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ht="15.7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ht="15.7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ht="15.7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ht="15.7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ht="15.7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ht="15.7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ht="15.7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ht="15.7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ht="15.7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ht="15.7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ht="15.7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ht="15.7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ht="15.7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ht="15.7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ht="15.7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ht="15.7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ht="15.7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ht="15.7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ht="15.7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ht="15.7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ht="15.7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ht="15.7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ht="15.7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ht="15.7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ht="15.7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ht="15.7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ht="15.7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ht="15.7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ht="15.7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ht="15.7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ht="15.7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ht="15.7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ht="15.7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ht="15.7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ht="15.7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ht="15.7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ht="15.7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ht="15.7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ht="15.7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ht="15.7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ht="15.7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ht="15.7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ht="15.7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ht="15.7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ht="15.7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ht="15.7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ht="15.7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ht="15.7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ht="15.75" customHeight="1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ht="15.75" customHeight="1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ht="15.75" customHeight="1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ht="15.75" customHeight="1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ht="15.75" customHeight="1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ht="15.75" customHeight="1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ht="15.75" customHeight="1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ht="15.75" customHeight="1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ht="15.75" customHeight="1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ht="15.75" customHeight="1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ht="15.75" customHeight="1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ht="15.75" customHeight="1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ht="15.75" customHeight="1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ht="15.75" customHeight="1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ht="15.75" customHeight="1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ht="15.75" customHeight="1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ht="15.75" customHeight="1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ht="15.75" customHeight="1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ht="15.75" customHeight="1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ht="15.75" customHeight="1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ht="15.75" customHeight="1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ht="15.75" customHeight="1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ht="15.75" customHeight="1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ht="15.75" customHeight="1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ht="15.75" customHeight="1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ht="15.75" customHeight="1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ht="15.75" customHeight="1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ht="15.75" customHeight="1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ht="15.75" customHeight="1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ht="15.75" customHeight="1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ht="15.75" customHeight="1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ht="15.75" customHeight="1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ht="15.75" customHeight="1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ht="15.75" customHeight="1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ht="15.75" customHeight="1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ht="15.75" customHeight="1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ht="15.75" customHeight="1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ht="15.75" customHeight="1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ht="15.75" customHeight="1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ht="15.75" customHeight="1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mergeCells count="2">
    <mergeCell ref="C4:E4"/>
    <mergeCell ref="C14:E14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14"/>
    <col customWidth="1" min="2" max="2" width="0.57"/>
    <col customWidth="1" min="3" max="3" width="26.43"/>
    <col customWidth="1" min="4" max="4" width="32.57"/>
    <col customWidth="1" min="5" max="5" width="0.57"/>
    <col customWidth="1" min="6" max="26" width="9.14"/>
  </cols>
  <sheetData>
    <row r="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5.2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>
      <c r="A3" s="73"/>
      <c r="B3" s="73"/>
      <c r="C3" s="58" t="s">
        <v>90</v>
      </c>
      <c r="D3" s="4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>
      <c r="A4" s="73"/>
      <c r="B4" s="73"/>
      <c r="C4" s="74" t="s">
        <v>91</v>
      </c>
      <c r="D4" s="75" t="s">
        <v>92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ht="33.75" customHeight="1">
      <c r="A5" s="73"/>
      <c r="B5" s="73"/>
      <c r="C5" s="65" t="s">
        <v>93</v>
      </c>
      <c r="D5" s="76" t="s">
        <v>94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ht="33.75" customHeight="1">
      <c r="A6" s="73"/>
      <c r="B6" s="73"/>
      <c r="C6" s="68" t="s">
        <v>95</v>
      </c>
      <c r="D6" s="76" t="s">
        <v>96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ht="33.75" customHeight="1">
      <c r="A7" s="73"/>
      <c r="B7" s="73"/>
      <c r="C7" s="69" t="s">
        <v>97</v>
      </c>
      <c r="D7" s="76" t="s">
        <v>98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ht="33.75" customHeight="1">
      <c r="A8" s="73"/>
      <c r="B8" s="73"/>
      <c r="C8" s="70" t="s">
        <v>99</v>
      </c>
      <c r="D8" s="77" t="s">
        <v>100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 ht="5.25" customHeight="1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 ht="15.75" customHeight="1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ht="15.75" customHeight="1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ht="15.75" customHeight="1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ht="15.75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ht="15.75" customHeight="1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ht="15.75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ht="15.75" customHeight="1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ht="15.75" customHeight="1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ht="15.75" customHeight="1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 ht="15.75" customHeight="1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</row>
    <row r="31" ht="15.75" customHeight="1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ht="15.75" customHeight="1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ht="15.75" customHeight="1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 ht="15.75" customHeight="1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 ht="15.75" customHeight="1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 ht="15.75" customHeight="1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 ht="15.75" customHeight="1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ht="15.75" customHeight="1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ht="15.75" customHeight="1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ht="15.75" customHeight="1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ht="15.75" customHeight="1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ht="15.75" customHeight="1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ht="15.75" customHeight="1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ht="15.75" customHeight="1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ht="15.75" customHeight="1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ht="15.75" customHeight="1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 ht="15.75" customHeight="1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 ht="15.7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 ht="15.75" customHeight="1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 ht="15.75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 ht="15.75" customHeight="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 ht="15.75" customHeight="1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 ht="15.75" customHeight="1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 ht="15.75" customHeight="1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 ht="15.75" customHeight="1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 ht="15.75" customHeight="1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 ht="15.75" customHeight="1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 ht="15.75" customHeight="1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 ht="15.75" customHeight="1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 ht="15.75" customHeight="1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 ht="15.75" customHeight="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 ht="15.75" customHeight="1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 ht="15.75" customHeight="1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 ht="15.75" customHeight="1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 ht="15.75" customHeight="1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 ht="15.75" customHeight="1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 ht="15.75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 ht="15.75" customHeight="1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 ht="15.75" customHeight="1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 ht="15.75" customHeight="1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 ht="15.75" customHeight="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 ht="15.75" customHeight="1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ht="15.75" customHeight="1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 ht="15.75" customHeight="1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 ht="15.75" customHeight="1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 ht="15.75" customHeight="1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 ht="15.75" customHeight="1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 ht="15.75" customHeight="1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 ht="15.75" customHeight="1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 ht="15.75" customHeight="1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 ht="15.75" customHeight="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 ht="15.75" customHeight="1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 ht="15.75" customHeight="1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 ht="15.75" customHeight="1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 ht="15.75" customHeight="1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 ht="15.75" customHeight="1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 ht="15.75" customHeight="1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 ht="15.75" customHeight="1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ht="15.75" customHeight="1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ht="15.75" customHeight="1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 ht="15.75" customHeight="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 ht="15.75" customHeight="1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 ht="15.75" customHeight="1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 ht="15.75" customHeight="1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 ht="15.75" customHeight="1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 ht="15.75" customHeight="1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 ht="15.75" customHeight="1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 ht="15.75" customHeight="1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 ht="15.75" customHeight="1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 ht="15.75" customHeight="1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 ht="15.75" customHeight="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ht="15.75" customHeight="1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 ht="15.75" customHeight="1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 ht="15.75" customHeight="1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 ht="15.75" customHeight="1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 ht="15.75" customHeight="1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 ht="15.75" customHeight="1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 ht="15.75" customHeight="1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 ht="15.75" customHeight="1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 ht="15.75" customHeight="1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 ht="15.75" customHeight="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 ht="15.75" customHeight="1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 ht="15.75" customHeight="1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 ht="15.75" customHeight="1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 ht="15.75" customHeight="1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 ht="15.75" customHeight="1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 ht="15.75" customHeight="1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 ht="15.75" customHeight="1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 ht="15.75" customHeight="1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 ht="15.75" customHeight="1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 ht="15.75" customHeight="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 ht="15.75" customHeight="1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 ht="15.75" customHeight="1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 ht="15.75" customHeight="1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 ht="15.75" customHeight="1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 ht="15.75" customHeight="1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 ht="15.75" customHeight="1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 ht="15.75" customHeight="1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 ht="15.75" customHeight="1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 ht="15.75" customHeight="1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 ht="15.75" customHeight="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 ht="15.75" customHeight="1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 ht="15.75" customHeight="1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 ht="15.75" customHeight="1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 ht="15.75" customHeight="1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 ht="15.75" customHeight="1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 ht="15.75" customHeight="1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 ht="15.75" customHeight="1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 ht="15.75" customHeight="1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 ht="15.75" customHeight="1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 ht="15.75" customHeight="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 ht="15.75" customHeight="1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 ht="15.75" customHeight="1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 ht="15.75" customHeight="1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 ht="15.75" customHeight="1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 ht="15.75" customHeight="1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 ht="15.75" customHeight="1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 ht="15.75" customHeight="1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 ht="15.75" customHeight="1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 ht="15.75" customHeight="1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 ht="15.75" customHeight="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 ht="15.75" customHeight="1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 ht="15.75" customHeight="1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 ht="15.75" customHeight="1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 ht="15.75" customHeight="1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 ht="15.75" customHeight="1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 ht="15.75" customHeight="1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 ht="15.75" customHeight="1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 ht="15.75" customHeight="1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 ht="15.75" customHeight="1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 ht="15.75" customHeight="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 ht="15.75" customHeight="1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 ht="15.75" customHeight="1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 ht="15.75" customHeight="1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 ht="15.75" customHeight="1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 ht="15.75" customHeight="1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 ht="15.75" customHeight="1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 ht="15.75" customHeight="1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 ht="15.75" customHeight="1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 ht="15.75" customHeight="1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 ht="15.75" customHeight="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 ht="15.75" customHeight="1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 ht="15.75" customHeight="1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 ht="15.75" customHeight="1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 ht="15.75" customHeight="1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 ht="15.75" customHeight="1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 ht="15.75" customHeight="1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 ht="15.75" customHeight="1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 ht="15.75" customHeight="1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 ht="15.75" customHeight="1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 ht="15.75" customHeight="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 ht="15.75" customHeight="1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 ht="15.75" customHeight="1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 ht="15.75" customHeight="1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 ht="15.75" customHeight="1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 ht="15.75" customHeight="1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 ht="15.75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 ht="15.75" customHeigh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 ht="15.75" customHeight="1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 ht="15.75" customHeight="1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 ht="15.75" customHeight="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 ht="15.75" customHeight="1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 ht="15.75" customHeight="1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 ht="15.75" customHeight="1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 ht="15.75" customHeight="1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 ht="15.75" customHeight="1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 ht="15.75" customHeight="1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 ht="15.75" customHeight="1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 ht="15.75" customHeight="1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 ht="15.7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 ht="15.75" customHeight="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 ht="15.75" customHeight="1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 ht="15.7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 ht="15.75" customHeight="1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 ht="15.75" customHeight="1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 ht="15.75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 ht="15.75" customHeight="1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 ht="15.75" customHeight="1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 ht="15.75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 ht="15.75" customHeight="1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 ht="15.75" customHeight="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 ht="15.7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 ht="15.75" customHeight="1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 ht="15.75" customHeight="1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 ht="15.75" customHeight="1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 ht="15.75" customHeight="1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 ht="15.75" customHeight="1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 ht="15.75" customHeight="1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 ht="15.75" customHeight="1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 ht="15.75" customHeight="1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 ht="15.75" customHeight="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 ht="15.75" customHeight="1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 ht="15.75" customHeight="1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 ht="15.75" customHeight="1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 ht="15.75" customHeight="1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 ht="15.75" customHeight="1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 ht="15.75" customHeight="1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 ht="15.75" customHeight="1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 ht="15.75" customHeight="1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 ht="15.75" customHeight="1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 ht="15.75" customHeight="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 ht="15.75" customHeight="1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 ht="15.75" customHeight="1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 ht="15.75" customHeight="1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 ht="15.75" customHeight="1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 ht="15.75" customHeight="1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 ht="15.75" customHeight="1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 ht="15.75" customHeight="1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 ht="15.75" customHeight="1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 ht="15.75" customHeight="1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 ht="15.75" customHeight="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 ht="15.75" customHeight="1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 ht="15.75" customHeight="1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 ht="15.75" customHeight="1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 ht="15.75" customHeight="1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 ht="15.75" customHeight="1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 ht="15.75" customHeight="1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 ht="15.75" customHeight="1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 ht="15.75" customHeight="1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 ht="15.75" customHeight="1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 ht="15.75" customHeight="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 ht="15.75" customHeight="1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 ht="15.75" customHeight="1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 ht="15.75" customHeight="1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 ht="15.75" customHeight="1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 ht="15.75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 ht="15.75" customHeight="1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 ht="15.75" customHeight="1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 ht="15.75" customHeight="1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 ht="15.75" customHeight="1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 ht="15.75" customHeight="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 ht="15.75" customHeight="1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 ht="15.75" customHeight="1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 ht="15.75" customHeight="1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 ht="15.75" customHeight="1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 ht="15.75" customHeight="1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 ht="15.75" customHeight="1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 ht="15.75" customHeight="1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 ht="15.75" customHeight="1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 ht="15.75" customHeight="1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 ht="15.75" customHeight="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 ht="15.75" customHeight="1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 ht="15.75" customHeight="1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 ht="15.75" customHeight="1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 ht="15.75" customHeight="1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 ht="15.75" customHeight="1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 ht="15.75" customHeight="1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 ht="15.75" customHeight="1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 ht="15.75" customHeight="1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 ht="15.75" customHeight="1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 ht="15.75" customHeight="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 ht="15.75" customHeight="1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 ht="15.75" customHeight="1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 ht="15.75" customHeight="1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 ht="15.75" customHeight="1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 ht="15.75" customHeight="1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 ht="15.75" customHeight="1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 ht="15.75" customHeight="1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 ht="15.75" customHeight="1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 ht="15.75" customHeight="1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 ht="15.75" customHeight="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 ht="15.75" customHeight="1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 ht="15.75" customHeight="1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 ht="15.75" customHeight="1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 ht="15.75" customHeight="1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 ht="15.75" customHeight="1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 ht="15.75" customHeight="1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 ht="15.75" customHeight="1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 ht="15.75" customHeight="1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 ht="15.75" customHeight="1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 ht="15.75" customHeight="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 ht="15.75" customHeight="1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 ht="15.75" customHeight="1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 ht="15.75" customHeight="1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 ht="15.75" customHeight="1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 ht="15.75" customHeight="1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 ht="15.75" customHeight="1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 ht="15.75" customHeight="1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 ht="15.75" customHeight="1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 ht="15.75" customHeight="1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 ht="15.75" customHeight="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 ht="15.75" customHeight="1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 ht="15.75" customHeight="1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 ht="15.75" customHeight="1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 ht="15.75" customHeight="1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 ht="15.75" customHeight="1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 ht="15.75" customHeight="1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 ht="15.75" customHeight="1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 ht="15.75" customHeight="1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 ht="15.75" customHeight="1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 ht="15.75" customHeight="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 ht="15.75" customHeight="1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 ht="15.75" customHeight="1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 ht="15.75" customHeight="1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 ht="15.75" customHeight="1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 ht="15.75" customHeight="1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 ht="15.75" customHeight="1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 ht="15.75" customHeight="1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 ht="15.75" customHeight="1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 ht="15.75" customHeight="1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 ht="15.75" customHeight="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 ht="15.75" customHeight="1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 ht="15.75" customHeight="1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 ht="15.75" customHeight="1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 ht="15.75" customHeight="1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 ht="15.75" customHeight="1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 ht="15.75" customHeight="1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 ht="15.75" customHeight="1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 ht="15.75" customHeight="1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 ht="15.75" customHeight="1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 ht="15.75" customHeight="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 ht="15.75" customHeight="1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 ht="15.75" customHeight="1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 ht="15.75" customHeight="1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 ht="15.75" customHeight="1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 ht="15.75" customHeight="1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 ht="15.75" customHeight="1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 ht="15.75" customHeight="1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 ht="15.75" customHeight="1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 ht="15.75" customHeight="1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 ht="15.75" customHeight="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 ht="15.75" customHeight="1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 ht="15.75" customHeight="1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 ht="15.75" customHeight="1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 ht="15.75" customHeight="1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 ht="15.75" customHeight="1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 ht="15.75" customHeight="1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 ht="15.75" customHeight="1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 ht="15.75" customHeight="1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 ht="15.75" customHeight="1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 ht="15.75" customHeight="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 ht="15.75" customHeight="1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 ht="15.75" customHeight="1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 ht="15.75" customHeight="1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 ht="15.75" customHeight="1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 ht="15.75" customHeight="1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 ht="15.75" customHeight="1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 ht="15.75" customHeight="1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 ht="15.75" customHeight="1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 ht="15.75" customHeight="1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 ht="15.75" customHeight="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 ht="15.75" customHeight="1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 ht="15.75" customHeight="1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 ht="15.75" customHeight="1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 ht="15.75" customHeight="1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 ht="15.75" customHeight="1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 ht="15.75" customHeight="1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 ht="15.75" customHeight="1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 ht="15.75" customHeight="1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 ht="15.75" customHeight="1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 ht="15.75" customHeight="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 ht="15.75" customHeight="1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 ht="15.75" customHeight="1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 ht="15.75" customHeight="1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 ht="15.75" customHeight="1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 ht="15.75" customHeight="1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 ht="15.75" customHeight="1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 ht="15.75" customHeight="1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 ht="15.75" customHeight="1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 ht="15.75" customHeight="1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 ht="15.75" customHeight="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 ht="15.75" customHeight="1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 ht="15.75" customHeight="1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 ht="15.75" customHeight="1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 ht="15.75" customHeight="1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 ht="15.75" customHeight="1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 ht="15.75" customHeight="1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 ht="15.75" customHeight="1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 ht="15.75" customHeight="1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 ht="15.75" customHeight="1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 ht="15.75" customHeight="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 ht="15.75" customHeight="1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 ht="15.75" customHeight="1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 ht="15.75" customHeight="1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 ht="15.75" customHeight="1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 ht="15.75" customHeight="1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 ht="15.75" customHeight="1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 ht="15.75" customHeight="1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 ht="15.75" customHeight="1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 ht="15.75" customHeight="1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 ht="15.75" customHeight="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 ht="15.75" customHeight="1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 ht="15.75" customHeight="1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 ht="15.75" customHeight="1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 ht="15.75" customHeight="1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 ht="15.75" customHeight="1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 ht="15.75" customHeight="1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 ht="15.75" customHeight="1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 ht="15.75" customHeight="1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 ht="15.75" customHeight="1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 ht="15.75" customHeight="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 ht="15.75" customHeight="1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 ht="15.75" customHeight="1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 ht="15.75" customHeight="1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 ht="15.75" customHeight="1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 ht="15.75" customHeight="1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 ht="15.75" customHeight="1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 ht="15.75" customHeight="1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 ht="15.75" customHeight="1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 ht="15.75" customHeight="1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 ht="15.75" customHeight="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 ht="15.75" customHeight="1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 ht="15.75" customHeight="1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 ht="15.75" customHeight="1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 ht="15.75" customHeight="1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 ht="15.75" customHeight="1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 ht="15.75" customHeight="1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 ht="15.75" customHeight="1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 ht="15.75" customHeight="1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 ht="15.75" customHeight="1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 ht="15.75" customHeight="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 ht="15.75" customHeight="1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 ht="15.75" customHeight="1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 ht="15.75" customHeight="1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 ht="15.75" customHeight="1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 ht="15.75" customHeight="1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 ht="15.75" customHeight="1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 ht="15.75" customHeight="1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 ht="15.75" customHeight="1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 ht="15.75" customHeight="1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 ht="15.75" customHeight="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 ht="15.75" customHeight="1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 ht="15.75" customHeight="1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 ht="15.75" customHeight="1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 ht="15.75" customHeight="1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 ht="15.75" customHeight="1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 ht="15.75" customHeight="1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 ht="15.75" customHeight="1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 ht="15.75" customHeight="1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 ht="15.75" customHeight="1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 ht="15.75" customHeight="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 ht="15.75" customHeight="1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 ht="15.75" customHeight="1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 ht="15.75" customHeight="1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 ht="15.75" customHeight="1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 ht="15.75" customHeight="1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 ht="15.75" customHeight="1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 ht="15.75" customHeight="1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 ht="15.75" customHeight="1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 ht="15.75" customHeight="1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 ht="15.75" customHeight="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 ht="15.75" customHeight="1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 ht="15.75" customHeight="1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 ht="15.75" customHeight="1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 ht="15.75" customHeight="1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 ht="15.75" customHeight="1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 ht="15.75" customHeight="1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 ht="15.75" customHeight="1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 ht="15.75" customHeight="1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 ht="15.75" customHeight="1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 ht="15.75" customHeight="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 ht="15.75" customHeight="1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 ht="15.75" customHeight="1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 ht="15.75" customHeight="1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 ht="15.75" customHeight="1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 ht="15.75" customHeight="1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 ht="15.75" customHeight="1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 ht="15.75" customHeight="1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 ht="15.75" customHeight="1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 ht="15.75" customHeight="1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 ht="15.75" customHeight="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 ht="15.75" customHeight="1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 ht="15.75" customHeight="1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 ht="15.75" customHeight="1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 ht="15.75" customHeight="1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 ht="15.75" customHeight="1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 ht="15.75" customHeight="1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 ht="15.75" customHeight="1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 ht="15.75" customHeight="1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 ht="15.75" customHeight="1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 ht="15.75" customHeight="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 ht="15.75" customHeight="1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 ht="15.75" customHeight="1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 ht="15.75" customHeight="1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 ht="15.75" customHeight="1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 ht="15.75" customHeight="1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 ht="15.75" customHeight="1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 ht="15.75" customHeight="1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 ht="15.75" customHeight="1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 ht="15.75" customHeight="1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 ht="15.75" customHeight="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 ht="15.75" customHeight="1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 ht="15.75" customHeight="1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 ht="15.75" customHeight="1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 ht="15.75" customHeight="1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 ht="15.75" customHeight="1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 ht="15.75" customHeight="1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 ht="15.75" customHeight="1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 ht="15.75" customHeight="1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 ht="15.75" customHeight="1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 ht="15.75" customHeight="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 ht="15.75" customHeight="1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 ht="15.75" customHeight="1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 ht="15.75" customHeight="1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 ht="15.75" customHeight="1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 ht="15.75" customHeight="1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 ht="15.75" customHeight="1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 ht="15.75" customHeight="1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 ht="15.75" customHeight="1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 ht="15.75" customHeight="1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 ht="15.75" customHeight="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 ht="15.75" customHeight="1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 ht="15.75" customHeight="1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 ht="15.75" customHeight="1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 ht="15.75" customHeight="1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 ht="15.75" customHeight="1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 ht="15.75" customHeight="1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 ht="15.75" customHeight="1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 ht="15.75" customHeight="1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 ht="15.75" customHeight="1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 ht="15.75" customHeight="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 ht="15.75" customHeight="1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 ht="15.75" customHeight="1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 ht="15.75" customHeight="1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 ht="15.75" customHeight="1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 ht="15.75" customHeight="1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 ht="15.75" customHeight="1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 ht="15.75" customHeight="1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 ht="15.75" customHeight="1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 ht="15.75" customHeight="1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 ht="15.75" customHeight="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 ht="15.75" customHeight="1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 ht="15.75" customHeight="1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 ht="15.75" customHeight="1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 ht="15.75" customHeight="1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 ht="15.75" customHeight="1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 ht="15.75" customHeight="1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 ht="15.75" customHeight="1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 ht="15.75" customHeight="1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 ht="15.75" customHeight="1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 ht="15.75" customHeight="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 ht="15.75" customHeight="1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 ht="15.75" customHeight="1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 ht="15.75" customHeight="1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 ht="15.75" customHeight="1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 ht="15.75" customHeight="1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 ht="15.75" customHeight="1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 ht="15.75" customHeight="1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 ht="15.75" customHeight="1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 ht="15.75" customHeight="1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 ht="15.75" customHeight="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 ht="15.75" customHeight="1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 ht="15.75" customHeight="1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 ht="15.75" customHeight="1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 ht="15.75" customHeight="1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 ht="15.75" customHeight="1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 ht="15.75" customHeight="1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 ht="15.75" customHeight="1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 ht="15.75" customHeight="1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 ht="15.75" customHeight="1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 ht="15.75" customHeight="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 ht="15.75" customHeight="1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 ht="15.75" customHeight="1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 ht="15.75" customHeight="1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 ht="15.75" customHeight="1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 ht="15.75" customHeight="1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 ht="15.75" customHeight="1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 ht="15.75" customHeight="1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 ht="15.75" customHeight="1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 ht="15.75" customHeight="1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 ht="15.75" customHeight="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 ht="15.75" customHeight="1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 ht="15.75" customHeight="1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 ht="15.75" customHeight="1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 ht="15.75" customHeight="1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 ht="15.75" customHeight="1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 ht="15.75" customHeight="1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 ht="15.75" customHeight="1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 ht="15.75" customHeight="1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 ht="15.75" customHeight="1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 ht="15.75" customHeight="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 ht="15.75" customHeight="1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 ht="15.75" customHeight="1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 ht="15.75" customHeight="1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 ht="15.75" customHeight="1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 ht="15.75" customHeight="1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 ht="15.75" customHeight="1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 ht="15.75" customHeight="1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 ht="15.75" customHeight="1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 ht="15.75" customHeight="1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 ht="15.75" customHeight="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 ht="15.75" customHeight="1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 ht="15.75" customHeight="1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 ht="15.75" customHeight="1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 ht="15.75" customHeight="1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 ht="15.75" customHeight="1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 ht="15.75" customHeight="1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 ht="15.75" customHeight="1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 ht="15.75" customHeight="1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 ht="15.75" customHeight="1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 ht="15.75" customHeight="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 ht="15.75" customHeight="1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 ht="15.75" customHeight="1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 ht="15.75" customHeight="1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 ht="15.75" customHeight="1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 ht="15.75" customHeight="1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 ht="15.75" customHeight="1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 ht="15.75" customHeight="1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 ht="15.75" customHeight="1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 ht="15.75" customHeight="1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 ht="15.75" customHeight="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 ht="15.75" customHeight="1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 ht="15.75" customHeight="1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 ht="15.75" customHeight="1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 ht="15.75" customHeight="1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 ht="15.75" customHeight="1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 ht="15.75" customHeight="1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 ht="15.75" customHeight="1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 ht="15.75" customHeight="1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 ht="15.75" customHeight="1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 ht="15.75" customHeight="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 ht="15.75" customHeight="1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 ht="15.75" customHeight="1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 ht="15.75" customHeight="1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 ht="15.75" customHeight="1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 ht="15.75" customHeight="1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 ht="15.75" customHeight="1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 ht="15.75" customHeight="1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 ht="15.75" customHeight="1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 ht="15.75" customHeight="1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 ht="15.75" customHeight="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 ht="15.75" customHeight="1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 ht="15.75" customHeight="1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 ht="15.75" customHeight="1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 ht="15.75" customHeight="1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 ht="15.75" customHeight="1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 ht="15.75" customHeight="1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 ht="15.75" customHeight="1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 ht="15.75" customHeight="1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 ht="15.75" customHeight="1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 ht="15.75" customHeight="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 ht="15.75" customHeight="1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 ht="15.75" customHeight="1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 ht="15.75" customHeight="1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 ht="15.75" customHeight="1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 ht="15.75" customHeight="1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 ht="15.75" customHeight="1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 ht="15.75" customHeight="1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 ht="15.75" customHeight="1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 ht="15.75" customHeight="1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 ht="15.75" customHeight="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 ht="15.75" customHeight="1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 ht="15.75" customHeight="1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 ht="15.75" customHeight="1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 ht="15.75" customHeight="1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 ht="15.75" customHeight="1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 ht="15.75" customHeight="1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 ht="15.75" customHeight="1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 ht="15.75" customHeight="1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 ht="15.75" customHeight="1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 ht="15.75" customHeight="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 ht="15.75" customHeight="1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 ht="15.75" customHeight="1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 ht="15.75" customHeight="1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 ht="15.75" customHeight="1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 ht="15.75" customHeight="1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 ht="15.75" customHeight="1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 ht="15.75" customHeight="1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 ht="15.75" customHeight="1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 ht="15.75" customHeight="1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 ht="15.75" customHeight="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 ht="15.75" customHeight="1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 ht="15.75" customHeight="1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 ht="15.75" customHeight="1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 ht="15.75" customHeight="1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 ht="15.75" customHeight="1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 ht="15.75" customHeight="1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 ht="15.75" customHeight="1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 ht="15.75" customHeight="1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 ht="15.75" customHeight="1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 ht="15.75" customHeight="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 ht="15.75" customHeight="1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 ht="15.75" customHeight="1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 ht="15.75" customHeight="1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 ht="15.75" customHeight="1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 ht="15.75" customHeight="1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 ht="15.75" customHeight="1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 ht="15.75" customHeight="1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 ht="15.75" customHeight="1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 ht="15.75" customHeight="1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 ht="15.75" customHeight="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 ht="15.75" customHeight="1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 ht="15.75" customHeight="1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 ht="15.75" customHeight="1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 ht="15.75" customHeight="1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 ht="15.75" customHeight="1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 ht="15.75" customHeight="1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ht="15.75" customHeight="1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 ht="15.75" customHeight="1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 ht="15.75" customHeight="1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 ht="15.75" customHeight="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 ht="15.75" customHeight="1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 ht="15.75" customHeight="1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 ht="15.75" customHeight="1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 ht="15.75" customHeight="1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 ht="15.75" customHeight="1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 ht="15.75" customHeight="1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 ht="15.75" customHeight="1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 ht="15.75" customHeight="1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 ht="15.75" customHeight="1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 ht="15.75" customHeight="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 ht="15.75" customHeight="1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 ht="15.75" customHeight="1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 ht="15.75" customHeight="1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 ht="15.75" customHeight="1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 ht="15.75" customHeight="1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 ht="15.75" customHeight="1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 ht="15.75" customHeight="1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 ht="15.75" customHeight="1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 ht="15.75" customHeight="1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 ht="15.75" customHeight="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 ht="15.75" customHeight="1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 ht="15.75" customHeight="1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 ht="15.75" customHeight="1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 ht="15.75" customHeight="1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 ht="15.75" customHeight="1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 ht="15.75" customHeight="1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 ht="15.75" customHeight="1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 ht="15.75" customHeight="1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 ht="15.75" customHeight="1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 ht="15.75" customHeight="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 ht="15.75" customHeight="1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 ht="15.75" customHeight="1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 ht="15.75" customHeight="1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 ht="15.75" customHeight="1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 ht="15.75" customHeight="1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 ht="15.75" customHeight="1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 ht="15.75" customHeight="1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 ht="15.75" customHeight="1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 ht="15.75" customHeight="1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 ht="15.75" customHeight="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 ht="15.75" customHeight="1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 ht="15.75" customHeight="1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 ht="15.75" customHeight="1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 ht="15.75" customHeight="1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 ht="15.75" customHeight="1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 ht="15.75" customHeight="1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 ht="15.75" customHeight="1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 ht="15.75" customHeight="1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 ht="15.75" customHeight="1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 ht="15.75" customHeight="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 ht="15.75" customHeight="1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 ht="15.75" customHeight="1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 ht="15.75" customHeight="1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 ht="15.75" customHeight="1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 ht="15.75" customHeight="1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 ht="15.75" customHeight="1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 ht="15.75" customHeight="1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 ht="15.75" customHeight="1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 ht="15.75" customHeight="1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 ht="15.75" customHeight="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 ht="15.75" customHeight="1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 ht="15.75" customHeight="1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 ht="15.75" customHeight="1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 ht="15.75" customHeight="1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 ht="15.75" customHeight="1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 ht="15.75" customHeight="1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 ht="15.75" customHeight="1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 ht="15.75" customHeight="1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 ht="15.75" customHeight="1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 ht="15.75" customHeight="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 ht="15.75" customHeight="1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 ht="15.75" customHeight="1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 ht="15.75" customHeight="1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 ht="15.75" customHeight="1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 ht="15.75" customHeight="1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 ht="15.75" customHeight="1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 ht="15.75" customHeight="1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 ht="15.75" customHeight="1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 ht="15.75" customHeight="1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 ht="15.75" customHeight="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 ht="15.75" customHeight="1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 ht="15.75" customHeight="1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 ht="15.75" customHeight="1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 ht="15.75" customHeight="1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 ht="15.75" customHeight="1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 ht="15.75" customHeight="1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 ht="15.75" customHeight="1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 ht="15.75" customHeight="1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 ht="15.75" customHeight="1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 ht="15.75" customHeight="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 ht="15.75" customHeight="1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 ht="15.75" customHeight="1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 ht="15.75" customHeight="1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 ht="15.75" customHeight="1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 ht="15.75" customHeight="1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 ht="15.75" customHeight="1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 ht="15.75" customHeight="1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 ht="15.75" customHeight="1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 ht="15.75" customHeight="1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 ht="15.75" customHeight="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 ht="15.75" customHeight="1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 ht="15.75" customHeight="1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 ht="15.75" customHeight="1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 ht="15.75" customHeight="1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 ht="15.75" customHeight="1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 ht="15.75" customHeight="1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 ht="15.75" customHeight="1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 ht="15.75" customHeight="1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 ht="15.75" customHeight="1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 ht="15.75" customHeight="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 ht="15.75" customHeight="1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 ht="15.75" customHeight="1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 ht="15.75" customHeight="1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 ht="15.75" customHeight="1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 ht="15.75" customHeight="1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 ht="15.75" customHeight="1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 ht="15.75" customHeight="1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 ht="15.75" customHeight="1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 ht="15.75" customHeight="1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 ht="15.75" customHeight="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 ht="15.75" customHeight="1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 ht="15.75" customHeight="1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 ht="15.75" customHeight="1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 ht="15.75" customHeight="1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 ht="15.75" customHeight="1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 ht="15.75" customHeight="1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 ht="15.75" customHeight="1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 ht="15.75" customHeight="1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 ht="15.75" customHeight="1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 ht="15.75" customHeight="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 ht="15.75" customHeight="1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 ht="15.75" customHeight="1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 ht="15.75" customHeight="1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 ht="15.75" customHeight="1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 ht="15.75" customHeight="1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 ht="15.75" customHeight="1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 ht="15.75" customHeight="1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 ht="15.75" customHeight="1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 ht="15.75" customHeight="1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 ht="15.75" customHeight="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 ht="15.75" customHeight="1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 ht="15.75" customHeight="1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 ht="15.75" customHeight="1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 ht="15.75" customHeight="1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 ht="15.75" customHeight="1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 ht="15.75" customHeight="1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 ht="15.75" customHeight="1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 ht="15.75" customHeight="1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 ht="15.75" customHeight="1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 ht="15.75" customHeight="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 ht="15.75" customHeight="1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 ht="15.75" customHeight="1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 ht="15.75" customHeight="1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 ht="15.75" customHeight="1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 ht="15.75" customHeight="1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 ht="15.75" customHeight="1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 ht="15.75" customHeight="1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 ht="15.75" customHeight="1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 ht="15.75" customHeight="1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 ht="15.75" customHeight="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 ht="15.75" customHeight="1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 ht="15.75" customHeight="1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 ht="15.75" customHeight="1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 ht="15.75" customHeight="1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 ht="15.75" customHeight="1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 ht="15.75" customHeight="1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 ht="15.75" customHeight="1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 ht="15.75" customHeight="1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 ht="15.75" customHeight="1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 ht="15.75" customHeight="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 ht="15.75" customHeight="1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 ht="15.75" customHeight="1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 ht="15.75" customHeight="1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 ht="15.75" customHeight="1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 ht="15.75" customHeight="1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 ht="15.75" customHeight="1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 ht="15.75" customHeight="1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 ht="15.75" customHeight="1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 ht="15.75" customHeight="1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 ht="15.75" customHeight="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 ht="15.75" customHeight="1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 ht="15.75" customHeight="1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 ht="15.75" customHeight="1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 ht="15.75" customHeight="1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 ht="15.75" customHeight="1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 ht="15.75" customHeight="1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 ht="15.75" customHeight="1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 ht="15.75" customHeight="1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 ht="15.75" customHeight="1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 ht="15.75" customHeight="1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 ht="15.75" customHeight="1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 ht="15.75" customHeight="1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 ht="15.75" customHeight="1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 ht="15.75" customHeight="1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 ht="15.75" customHeight="1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 ht="15.75" customHeight="1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 ht="15.75" customHeight="1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 ht="15.75" customHeight="1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 ht="15.75" customHeight="1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 ht="15.75" customHeight="1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 ht="15.75" customHeight="1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 ht="15.75" customHeight="1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 ht="15.75" customHeight="1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 ht="15.75" customHeight="1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 ht="15.75" customHeight="1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 ht="15.75" customHeight="1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 ht="15.75" customHeight="1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 ht="15.75" customHeight="1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 ht="15.75" customHeight="1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 ht="15.75" customHeight="1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 ht="15.75" customHeight="1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 ht="15.75" customHeight="1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 ht="15.75" customHeight="1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 ht="15.75" customHeight="1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 ht="15.75" customHeight="1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 ht="15.75" customHeight="1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 ht="15.75" customHeight="1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 ht="15.75" customHeight="1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 ht="15.75" customHeight="1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 ht="15.75" customHeight="1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 ht="15.75" customHeight="1">
      <c r="A942" s="73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 ht="15.75" customHeight="1">
      <c r="A943" s="73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 ht="15.75" customHeight="1">
      <c r="A944" s="73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 ht="15.75" customHeight="1">
      <c r="A945" s="73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 ht="15.75" customHeight="1">
      <c r="A946" s="73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 ht="15.75" customHeight="1">
      <c r="A947" s="73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 ht="15.75" customHeight="1">
      <c r="A948" s="73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 ht="15.75" customHeight="1">
      <c r="A949" s="73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 ht="15.75" customHeight="1">
      <c r="A950" s="73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 ht="15.75" customHeight="1">
      <c r="A951" s="73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 ht="15.75" customHeight="1">
      <c r="A952" s="73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 ht="15.75" customHeight="1">
      <c r="A953" s="73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 ht="15.75" customHeight="1">
      <c r="A954" s="73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 ht="15.75" customHeight="1">
      <c r="A955" s="73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 ht="15.75" customHeight="1">
      <c r="A956" s="73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 ht="15.75" customHeight="1">
      <c r="A957" s="73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 ht="15.75" customHeight="1">
      <c r="A958" s="73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 ht="15.75" customHeight="1">
      <c r="A959" s="73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 ht="15.75" customHeight="1">
      <c r="A960" s="73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 ht="15.75" customHeight="1">
      <c r="A961" s="73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 ht="15.75" customHeight="1">
      <c r="A962" s="73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 ht="15.75" customHeight="1">
      <c r="A963" s="73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 ht="15.75" customHeight="1">
      <c r="A964" s="73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 ht="15.75" customHeight="1">
      <c r="A965" s="73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 ht="15.75" customHeight="1">
      <c r="A966" s="73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 ht="15.75" customHeight="1">
      <c r="A967" s="73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 ht="15.75" customHeight="1">
      <c r="A968" s="73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 ht="15.75" customHeight="1">
      <c r="A969" s="73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 ht="15.75" customHeight="1">
      <c r="A970" s="73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 ht="15.75" customHeight="1">
      <c r="A971" s="73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 ht="15.75" customHeight="1">
      <c r="A972" s="73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 ht="15.75" customHeight="1">
      <c r="A973" s="73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 ht="15.75" customHeight="1">
      <c r="A974" s="73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 ht="15.75" customHeight="1">
      <c r="A975" s="73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 ht="15.75" customHeight="1">
      <c r="A976" s="73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 ht="15.75" customHeight="1">
      <c r="A977" s="73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 ht="15.75" customHeight="1">
      <c r="A978" s="73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 ht="15.75" customHeight="1">
      <c r="A979" s="73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 ht="15.75" customHeight="1">
      <c r="A980" s="73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 ht="15.75" customHeight="1">
      <c r="A981" s="73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 ht="15.75" customHeight="1">
      <c r="A982" s="73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 ht="15.75" customHeight="1">
      <c r="A983" s="73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 ht="15.75" customHeight="1">
      <c r="A984" s="73"/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 ht="15.75" customHeight="1">
      <c r="A985" s="73"/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 ht="15.75" customHeight="1">
      <c r="A986" s="73"/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 ht="15.75" customHeight="1">
      <c r="A987" s="73"/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 ht="15.75" customHeight="1">
      <c r="A988" s="73"/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 ht="15.75" customHeight="1">
      <c r="A989" s="73"/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 ht="15.75" customHeight="1">
      <c r="A990" s="73"/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 ht="15.75" customHeight="1">
      <c r="A991" s="73"/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 ht="15.75" customHeight="1">
      <c r="A992" s="73"/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  <row r="993" ht="15.75" customHeight="1">
      <c r="A993" s="73"/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</row>
    <row r="994" ht="15.75" customHeight="1">
      <c r="A994" s="73"/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</row>
    <row r="995" ht="15.75" customHeight="1">
      <c r="A995" s="73"/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</row>
    <row r="996" ht="15.75" customHeight="1">
      <c r="A996" s="73"/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</row>
    <row r="997" ht="15.75" customHeight="1">
      <c r="A997" s="73"/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</row>
    <row r="998" ht="15.75" customHeight="1">
      <c r="A998" s="73"/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</row>
    <row r="999" ht="15.75" customHeight="1">
      <c r="A999" s="73"/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</row>
    <row r="1000" ht="15.75" customHeight="1">
      <c r="A1000" s="73"/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</row>
  </sheetData>
  <mergeCells count="1">
    <mergeCell ref="C3:D3"/>
  </mergeCell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14"/>
    <col customWidth="1" min="2" max="2" width="1.0"/>
    <col customWidth="1" min="3" max="3" width="3.14"/>
    <col customWidth="1" min="4" max="4" width="8.29"/>
    <col customWidth="1" min="5" max="5" width="0.71"/>
    <col customWidth="1" min="6" max="10" width="8.29"/>
    <col customWidth="1" min="11" max="26" width="9.14"/>
  </cols>
  <sheetData>
    <row r="1" ht="15.7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ht="4.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ht="15.75" customHeight="1">
      <c r="A3" s="57"/>
      <c r="B3" s="57"/>
      <c r="C3" s="58" t="s">
        <v>101</v>
      </c>
      <c r="D3" s="3"/>
      <c r="E3" s="3"/>
      <c r="F3" s="3"/>
      <c r="G3" s="3"/>
      <c r="H3" s="3"/>
      <c r="I3" s="3"/>
      <c r="J3" s="4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ht="33.75" customHeight="1">
      <c r="A4" s="57"/>
      <c r="B4" s="57"/>
      <c r="C4" s="78" t="s">
        <v>102</v>
      </c>
      <c r="D4" s="79" t="s">
        <v>103</v>
      </c>
      <c r="E4" s="57"/>
      <c r="F4" s="80" t="s">
        <v>104</v>
      </c>
      <c r="G4" s="80" t="s">
        <v>105</v>
      </c>
      <c r="H4" s="81" t="s">
        <v>106</v>
      </c>
      <c r="I4" s="82" t="s">
        <v>107</v>
      </c>
      <c r="J4" s="83" t="s">
        <v>108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ht="33.75" customHeight="1">
      <c r="A5" s="57"/>
      <c r="B5" s="57"/>
      <c r="C5" s="84"/>
      <c r="D5" s="85" t="s">
        <v>109</v>
      </c>
      <c r="E5" s="57"/>
      <c r="F5" s="86" t="s">
        <v>110</v>
      </c>
      <c r="G5" s="87" t="s">
        <v>111</v>
      </c>
      <c r="H5" s="88" t="s">
        <v>112</v>
      </c>
      <c r="I5" s="88" t="s">
        <v>113</v>
      </c>
      <c r="J5" s="89" t="s">
        <v>107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ht="33.75" customHeight="1">
      <c r="A6" s="57"/>
      <c r="B6" s="57"/>
      <c r="C6" s="84"/>
      <c r="D6" s="90" t="s">
        <v>114</v>
      </c>
      <c r="E6" s="57"/>
      <c r="F6" s="86" t="s">
        <v>115</v>
      </c>
      <c r="G6" s="87" t="s">
        <v>104</v>
      </c>
      <c r="H6" s="87" t="s">
        <v>116</v>
      </c>
      <c r="I6" s="88" t="s">
        <v>112</v>
      </c>
      <c r="J6" s="91" t="s">
        <v>106</v>
      </c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ht="33.75" customHeight="1">
      <c r="A7" s="57"/>
      <c r="B7" s="57"/>
      <c r="C7" s="84"/>
      <c r="D7" s="92" t="s">
        <v>117</v>
      </c>
      <c r="E7" s="57"/>
      <c r="F7" s="86" t="s">
        <v>118</v>
      </c>
      <c r="G7" s="86" t="s">
        <v>119</v>
      </c>
      <c r="H7" s="87" t="s">
        <v>104</v>
      </c>
      <c r="I7" s="87" t="s">
        <v>111</v>
      </c>
      <c r="J7" s="93" t="s">
        <v>105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ht="33.75" customHeight="1">
      <c r="A8" s="57"/>
      <c r="B8" s="57"/>
      <c r="C8" s="94"/>
      <c r="D8" s="95" t="s">
        <v>120</v>
      </c>
      <c r="E8" s="57"/>
      <c r="F8" s="86" t="s">
        <v>121</v>
      </c>
      <c r="G8" s="86" t="s">
        <v>118</v>
      </c>
      <c r="H8" s="86" t="s">
        <v>115</v>
      </c>
      <c r="I8" s="86" t="s">
        <v>110</v>
      </c>
      <c r="J8" s="93" t="s">
        <v>104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ht="3.75" customHeight="1">
      <c r="A9" s="57"/>
      <c r="B9" s="57"/>
      <c r="C9" s="96"/>
      <c r="D9" s="57"/>
      <c r="E9" s="57"/>
      <c r="F9" s="57"/>
      <c r="G9" s="57"/>
      <c r="H9" s="57"/>
      <c r="I9" s="57"/>
      <c r="J9" s="9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ht="33.75" customHeight="1">
      <c r="A10" s="57"/>
      <c r="B10" s="57"/>
      <c r="C10" s="98"/>
      <c r="E10" s="57"/>
      <c r="F10" s="95" t="s">
        <v>122</v>
      </c>
      <c r="G10" s="92" t="s">
        <v>123</v>
      </c>
      <c r="H10" s="90" t="s">
        <v>124</v>
      </c>
      <c r="I10" s="85" t="s">
        <v>125</v>
      </c>
      <c r="J10" s="99" t="s">
        <v>126</v>
      </c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ht="16.5" customHeight="1">
      <c r="A11" s="57"/>
      <c r="B11" s="57"/>
      <c r="C11" s="100"/>
      <c r="D11" s="101"/>
      <c r="E11" s="102"/>
      <c r="F11" s="103" t="s">
        <v>127</v>
      </c>
      <c r="G11" s="104"/>
      <c r="H11" s="104"/>
      <c r="I11" s="104"/>
      <c r="J11" s="105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ht="4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ht="15.75" customHeight="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ht="15.75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ht="15.75" customHeight="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ht="15.75" customHeight="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ht="15.75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ht="15.75" customHeight="1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ht="15.75" customHeight="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ht="15.75" customHeight="1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ht="15.75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ht="15.75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ht="15.75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ht="15.7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5.7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ht="15.75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ht="15.75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ht="15.75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ht="15.7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ht="15.7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ht="15.7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ht="15.7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ht="15.75" customHeigh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ht="15.75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ht="15.75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ht="15.75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ht="15.7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ht="15.75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ht="15.75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ht="15.75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ht="15.75" customHeight="1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ht="15.7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ht="15.7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ht="15.75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ht="15.75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ht="15.7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ht="15.75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ht="15.75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ht="15.75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ht="15.75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ht="15.75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ht="15.75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ht="15.75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ht="15.75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ht="15.75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ht="15.75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ht="15.75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ht="15.75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ht="15.75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ht="15.75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ht="15.7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ht="15.7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ht="15.7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ht="15.7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ht="15.75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ht="15.7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ht="15.7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ht="15.75" customHeight="1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ht="15.75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ht="15.7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ht="15.75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ht="15.7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ht="15.7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ht="15.7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ht="15.75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ht="15.75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ht="15.75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ht="15.7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ht="15.75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ht="15.7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ht="15.75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ht="15.75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ht="15.75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ht="15.75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ht="15.75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ht="15.75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ht="15.7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ht="15.7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ht="15.7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ht="15.75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ht="15.75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ht="15.75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ht="15.75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ht="15.75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ht="15.75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ht="15.75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ht="15.7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ht="15.75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ht="15.75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ht="15.7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ht="15.7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ht="15.7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ht="15.7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ht="15.7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ht="15.7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ht="15.75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ht="15.75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ht="15.75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ht="15.75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ht="15.75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ht="15.75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ht="15.75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ht="15.75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ht="15.75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ht="15.75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ht="15.75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ht="15.75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ht="15.7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ht="15.7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ht="15.7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ht="15.7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ht="15.7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ht="15.7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ht="15.7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ht="15.7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ht="15.7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ht="15.7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ht="15.7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ht="15.7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ht="15.7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ht="15.7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ht="15.7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ht="15.7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ht="15.7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ht="15.7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ht="15.7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ht="15.7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ht="15.7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ht="15.7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ht="15.7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ht="15.7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ht="15.7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ht="15.7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ht="15.7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ht="15.7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ht="15.7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ht="15.7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ht="15.7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ht="15.7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ht="15.7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ht="15.7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ht="15.7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ht="15.7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ht="15.7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ht="15.7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ht="15.7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ht="15.7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ht="15.7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ht="15.7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ht="15.7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ht="15.7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ht="15.7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ht="15.7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ht="15.7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ht="15.7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ht="15.7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ht="15.7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ht="15.7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ht="15.7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ht="15.7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ht="15.7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ht="15.7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ht="15.7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ht="15.7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ht="15.7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ht="15.7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ht="15.7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ht="15.7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ht="15.7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ht="15.7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ht="15.7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ht="15.7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ht="15.7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ht="15.7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ht="15.7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ht="15.7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ht="15.7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ht="15.7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ht="15.7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ht="15.7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ht="15.7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ht="15.7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ht="15.7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ht="15.7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ht="15.7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ht="15.7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ht="15.7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ht="15.7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ht="15.7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ht="15.7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ht="15.7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ht="15.7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ht="15.7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ht="15.7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ht="15.7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ht="15.7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ht="15.7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ht="15.7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ht="15.7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ht="15.7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ht="15.7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ht="15.7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ht="15.7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ht="15.7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ht="15.7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ht="15.7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ht="15.7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ht="15.7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ht="15.7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ht="15.7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ht="15.7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ht="15.7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ht="15.7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ht="15.7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ht="15.7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ht="15.7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ht="15.7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ht="15.7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ht="15.7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ht="15.7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ht="15.7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ht="15.7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ht="15.7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ht="15.7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ht="15.7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ht="15.7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ht="15.7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ht="15.7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ht="15.7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ht="15.7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ht="15.7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ht="15.7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ht="15.7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ht="15.7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ht="15.7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ht="15.7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ht="15.7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ht="15.7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ht="15.7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ht="15.7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ht="15.7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ht="15.7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ht="15.7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ht="15.7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ht="15.7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ht="15.7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ht="15.7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ht="15.7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ht="15.7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ht="15.7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ht="15.7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ht="15.7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ht="15.7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ht="15.7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ht="15.7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ht="15.7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ht="15.7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ht="15.7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ht="15.7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ht="15.7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ht="15.7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ht="15.7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ht="15.7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ht="15.7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ht="15.7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ht="15.7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ht="15.7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ht="15.7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ht="15.7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ht="15.7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ht="15.7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ht="15.7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ht="15.7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ht="15.7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ht="15.7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ht="15.7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ht="15.7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ht="15.7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ht="15.7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ht="15.7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ht="15.7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ht="15.7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ht="15.7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ht="15.7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ht="15.7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ht="15.7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ht="15.7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ht="15.7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ht="15.7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ht="15.7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ht="15.7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ht="15.7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ht="15.7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ht="15.7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ht="15.7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ht="15.7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ht="15.7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ht="15.7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ht="15.7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ht="15.7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ht="15.7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ht="15.7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ht="15.7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ht="15.7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ht="15.7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ht="15.7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ht="15.7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ht="15.7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ht="15.7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ht="15.7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ht="15.7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ht="15.7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ht="15.7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ht="15.7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ht="15.7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ht="15.7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ht="15.7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ht="15.7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ht="15.7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ht="15.7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ht="15.7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ht="15.7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ht="15.7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ht="15.7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ht="15.7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ht="15.7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ht="15.7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ht="15.7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ht="15.7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ht="15.7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ht="15.7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ht="15.7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ht="15.7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ht="15.7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ht="15.7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ht="15.7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ht="15.7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ht="15.7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ht="15.7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ht="15.7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ht="15.7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ht="15.7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ht="15.7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ht="15.7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ht="15.7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ht="15.7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ht="15.7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ht="15.7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ht="15.7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ht="15.7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ht="15.7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ht="15.7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ht="15.7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ht="15.7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ht="15.75" customHeight="1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ht="15.75" customHeight="1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ht="15.75" customHeight="1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ht="15.75" customHeight="1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ht="15.75" customHeight="1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ht="15.75" customHeight="1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ht="15.75" customHeight="1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ht="15.75" customHeight="1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ht="15.75" customHeight="1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ht="15.75" customHeight="1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ht="15.75" customHeight="1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ht="15.75" customHeight="1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ht="15.75" customHeight="1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ht="15.75" customHeight="1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ht="15.75" customHeight="1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ht="15.75" customHeight="1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ht="15.75" customHeight="1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ht="15.75" customHeight="1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ht="15.75" customHeight="1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ht="15.75" customHeight="1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ht="15.75" customHeight="1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ht="15.75" customHeight="1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ht="15.75" customHeight="1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ht="15.75" customHeight="1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ht="15.75" customHeight="1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ht="15.75" customHeight="1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ht="15.75" customHeight="1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ht="15.75" customHeight="1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ht="15.75" customHeight="1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ht="15.75" customHeight="1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ht="15.75" customHeight="1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ht="15.75" customHeight="1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ht="15.75" customHeight="1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ht="15.75" customHeight="1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ht="15.75" customHeight="1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ht="15.75" customHeight="1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ht="15.75" customHeight="1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ht="15.75" customHeight="1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ht="15.75" customHeight="1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ht="15.75" customHeight="1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ht="15.75" customHeight="1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ht="15.75" customHeight="1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ht="15.75" customHeight="1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ht="15.75" customHeight="1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ht="15.75" customHeight="1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ht="15.75" customHeight="1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ht="15.75" customHeight="1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ht="15.7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ht="15.75" customHeight="1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ht="15.75" customHeight="1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ht="15.75" customHeight="1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ht="15.75" customHeight="1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ht="15.75" customHeight="1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ht="15.75" customHeight="1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ht="15.75" customHeight="1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ht="15.75" customHeight="1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ht="15.75" customHeight="1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ht="15.75" customHeight="1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ht="15.75" customHeight="1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ht="15.75" customHeight="1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ht="15.75" customHeight="1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ht="15.75" customHeight="1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ht="15.75" customHeight="1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ht="15.75" customHeight="1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ht="15.75" customHeight="1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ht="15.75" customHeight="1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ht="15.75" customHeight="1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ht="15.75" customHeight="1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ht="15.75" customHeight="1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ht="15.75" customHeight="1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ht="15.75" customHeight="1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ht="15.75" customHeight="1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ht="15.75" customHeight="1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ht="15.75" customHeight="1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ht="15.75" customHeight="1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ht="15.75" customHeight="1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ht="15.75" customHeight="1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ht="15.75" customHeight="1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ht="15.75" customHeight="1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ht="15.75" customHeight="1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ht="15.75" customHeight="1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ht="15.75" customHeight="1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ht="15.75" customHeight="1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ht="15.75" customHeight="1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ht="15.75" customHeight="1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ht="15.75" customHeight="1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ht="15.75" customHeight="1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ht="15.75" customHeight="1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ht="15.75" customHeight="1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ht="15.75" customHeight="1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ht="15.75" customHeight="1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ht="15.75" customHeight="1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ht="15.75" customHeight="1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ht="15.75" customHeight="1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ht="15.75" customHeight="1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ht="15.75" customHeight="1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ht="15.75" customHeight="1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ht="15.75" customHeight="1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ht="15.75" customHeight="1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ht="15.75" customHeight="1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ht="15.75" customHeight="1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ht="15.75" customHeight="1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ht="15.75" customHeight="1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ht="15.75" customHeight="1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ht="15.75" customHeight="1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ht="15.75" customHeight="1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ht="15.75" customHeight="1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ht="15.75" customHeight="1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ht="15.75" customHeight="1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ht="15.75" customHeight="1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ht="15.75" customHeight="1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ht="15.75" customHeight="1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ht="15.75" customHeight="1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ht="15.75" customHeight="1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ht="15.75" customHeight="1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ht="15.75" customHeight="1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ht="15.75" customHeight="1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ht="15.75" customHeight="1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ht="15.75" customHeight="1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ht="15.75" customHeight="1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ht="15.75" customHeight="1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ht="15.75" customHeight="1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ht="15.75" customHeight="1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ht="15.75" customHeight="1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ht="15.75" customHeight="1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ht="15.75" customHeight="1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ht="15.75" customHeight="1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ht="15.75" customHeight="1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ht="15.75" customHeight="1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ht="15.75" customHeight="1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ht="15.75" customHeight="1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ht="15.75" customHeight="1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ht="15.75" customHeight="1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ht="15.75" customHeight="1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ht="15.75" customHeight="1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ht="15.75" customHeight="1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ht="15.75" customHeight="1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ht="15.75" customHeight="1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ht="15.75" customHeight="1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ht="15.75" customHeight="1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ht="15.75" customHeight="1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ht="15.75" customHeight="1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ht="15.75" customHeight="1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ht="15.75" customHeight="1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ht="15.75" customHeight="1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ht="15.75" customHeight="1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ht="15.75" customHeight="1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ht="15.75" customHeight="1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ht="15.75" customHeight="1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ht="15.75" customHeight="1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ht="15.75" customHeight="1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ht="15.75" customHeight="1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ht="15.75" customHeight="1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ht="15.75" customHeight="1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ht="15.75" customHeight="1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ht="15.75" customHeight="1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ht="15.75" customHeight="1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ht="15.75" customHeight="1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ht="15.75" customHeight="1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ht="15.75" customHeight="1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ht="15.75" customHeight="1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ht="15.75" customHeight="1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ht="15.75" customHeight="1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ht="15.75" customHeight="1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ht="15.75" customHeight="1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ht="15.75" customHeight="1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ht="15.75" customHeight="1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ht="15.75" customHeight="1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ht="15.75" customHeight="1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ht="15.75" customHeight="1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ht="15.75" customHeight="1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ht="15.75" customHeight="1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ht="15.75" customHeight="1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ht="15.75" customHeight="1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ht="15.75" customHeight="1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ht="15.75" customHeight="1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ht="15.75" customHeight="1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ht="15.75" customHeight="1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ht="15.75" customHeight="1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ht="15.75" customHeight="1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ht="15.75" customHeight="1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ht="15.75" customHeight="1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ht="15.75" customHeight="1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ht="15.75" customHeight="1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ht="15.75" customHeight="1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ht="15.75" customHeight="1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ht="15.75" customHeight="1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ht="15.75" customHeight="1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ht="15.75" customHeight="1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ht="15.75" customHeight="1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ht="15.7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ht="15.75" customHeight="1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ht="15.7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ht="15.75" customHeight="1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ht="15.75" customHeight="1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ht="15.75" customHeight="1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ht="15.75" customHeight="1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ht="15.75" customHeight="1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ht="15.75" customHeight="1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ht="15.75" customHeight="1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ht="15.75" customHeight="1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ht="15.75" customHeight="1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ht="15.75" customHeight="1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ht="15.75" customHeight="1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ht="15.75" customHeight="1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ht="15.75" customHeight="1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ht="15.75" customHeight="1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ht="15.75" customHeight="1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ht="15.75" customHeight="1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ht="15.75" customHeight="1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ht="15.75" customHeight="1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ht="15.75" customHeight="1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ht="15.75" customHeight="1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ht="15.75" customHeight="1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ht="15.75" customHeight="1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ht="15.75" customHeight="1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ht="15.75" customHeight="1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ht="15.75" customHeight="1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ht="15.75" customHeight="1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ht="15.75" customHeight="1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ht="15.75" customHeight="1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ht="15.75" customHeight="1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ht="15.75" customHeight="1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ht="15.75" customHeight="1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ht="15.75" customHeight="1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ht="15.75" customHeight="1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ht="15.75" customHeight="1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ht="15.75" customHeight="1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ht="15.75" customHeight="1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ht="15.75" customHeight="1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ht="15.75" customHeight="1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ht="15.75" customHeight="1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ht="15.75" customHeight="1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ht="15.75" customHeight="1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ht="15.75" customHeight="1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ht="15.75" customHeight="1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ht="15.75" customHeight="1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ht="15.75" customHeight="1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ht="15.75" customHeight="1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ht="15.75" customHeight="1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ht="15.75" customHeight="1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ht="15.75" customHeight="1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ht="15.75" customHeight="1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ht="15.75" customHeight="1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ht="15.75" customHeight="1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ht="15.75" customHeight="1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ht="15.75" customHeight="1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ht="15.75" customHeight="1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ht="15.75" customHeight="1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ht="15.75" customHeight="1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ht="15.75" customHeight="1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ht="15.75" customHeight="1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ht="15.75" customHeight="1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ht="15.75" customHeight="1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ht="15.75" customHeight="1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ht="15.75" customHeight="1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ht="15.75" customHeight="1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ht="15.75" customHeight="1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ht="15.75" customHeight="1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ht="15.7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ht="15.7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ht="15.7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ht="15.7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ht="15.7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ht="15.7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ht="15.7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ht="15.7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ht="15.7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ht="15.7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ht="15.7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ht="15.7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ht="15.7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ht="15.7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ht="15.7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ht="15.7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ht="15.7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ht="15.7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ht="15.7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ht="15.7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ht="15.7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ht="15.7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ht="15.7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ht="15.7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ht="15.7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ht="15.7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ht="15.7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ht="15.7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ht="15.7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ht="15.7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ht="15.7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ht="15.7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ht="15.7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ht="15.7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ht="15.7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ht="15.7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ht="15.7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ht="15.7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ht="15.7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ht="15.7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ht="15.7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ht="15.7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ht="15.7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ht="15.7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ht="15.7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ht="15.7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ht="15.7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ht="15.7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ht="15.7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ht="15.7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ht="15.7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ht="15.7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ht="15.7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ht="15.7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ht="15.7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ht="15.7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ht="15.7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ht="15.7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ht="15.7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ht="15.7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ht="15.7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ht="15.7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ht="15.7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ht="15.7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ht="15.7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ht="15.7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ht="15.7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ht="15.7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ht="15.7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ht="15.7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ht="15.7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ht="15.7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ht="15.7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ht="15.7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ht="15.7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ht="15.7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ht="15.7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ht="15.7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ht="15.7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ht="15.7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ht="15.7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ht="15.7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ht="15.7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ht="15.7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ht="15.7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ht="15.7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ht="15.7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ht="15.7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ht="15.7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ht="15.7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ht="15.7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ht="15.7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ht="15.7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ht="15.7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ht="15.7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ht="15.7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ht="15.7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ht="15.7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ht="15.7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ht="15.7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ht="15.7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ht="15.7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ht="15.7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ht="15.7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ht="15.7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ht="15.7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ht="15.7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ht="15.7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ht="15.7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ht="15.7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ht="15.7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ht="15.7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ht="15.7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ht="15.7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ht="15.7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ht="15.7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ht="15.7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ht="15.7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ht="15.7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ht="15.7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ht="15.7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ht="15.7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ht="15.7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ht="15.7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ht="15.7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ht="15.7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ht="15.7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ht="15.7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ht="15.7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ht="15.7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ht="15.7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ht="15.7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ht="15.7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ht="15.7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ht="15.7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ht="15.7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ht="15.7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ht="15.7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ht="15.7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ht="15.7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ht="15.7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ht="15.7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ht="15.7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ht="15.7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ht="15.7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ht="15.7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ht="15.7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ht="15.7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ht="15.7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ht="15.7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ht="15.7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ht="15.7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ht="15.7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ht="15.7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ht="15.7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ht="15.7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ht="15.7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ht="15.7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ht="15.7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ht="15.7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ht="15.7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ht="15.7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ht="15.7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ht="15.7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ht="15.7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ht="15.7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ht="15.7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ht="15.7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ht="15.7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ht="15.7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ht="15.7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ht="15.7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ht="15.7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ht="15.7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ht="15.7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ht="15.7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ht="15.7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ht="15.7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ht="15.7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ht="15.7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ht="15.7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ht="15.7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ht="15.7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ht="15.7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ht="15.7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ht="15.7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ht="15.7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ht="15.7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ht="15.7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ht="15.7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ht="15.7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ht="15.7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ht="15.7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ht="15.7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ht="15.7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ht="15.7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ht="15.7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ht="15.7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ht="15.7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ht="15.7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ht="15.7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ht="15.7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ht="15.7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ht="15.7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ht="15.7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ht="15.7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ht="15.7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ht="15.7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ht="15.7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ht="15.7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ht="15.7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ht="15.7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ht="15.7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ht="15.7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ht="15.7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ht="15.7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ht="15.7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ht="15.7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ht="15.7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ht="15.7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ht="15.7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ht="15.7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ht="15.7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ht="15.7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ht="15.7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ht="15.7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ht="15.7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ht="15.7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ht="15.7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ht="15.7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ht="15.7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ht="15.7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ht="15.7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ht="15.7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ht="15.7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ht="15.7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ht="15.7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ht="15.7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ht="15.7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ht="15.7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ht="15.7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ht="15.7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ht="15.7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ht="15.7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ht="15.7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ht="15.7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ht="15.7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ht="15.7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ht="15.7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ht="15.7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ht="15.7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ht="15.7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ht="15.7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ht="15.7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ht="15.7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ht="15.7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ht="15.7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ht="15.7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ht="15.7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ht="15.7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ht="15.7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ht="15.7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ht="15.7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ht="15.7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ht="15.7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ht="15.7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ht="15.7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ht="15.7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ht="15.7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ht="15.7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ht="15.7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ht="15.7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ht="15.7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ht="15.7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ht="15.7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ht="15.7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ht="15.7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ht="15.7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ht="15.7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ht="15.7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ht="15.7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ht="15.7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ht="15.7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ht="15.7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ht="15.7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ht="15.7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ht="15.7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ht="15.7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ht="15.7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ht="15.7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ht="15.7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ht="15.7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ht="15.7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ht="15.7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ht="15.7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ht="15.7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ht="15.7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ht="15.7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ht="15.7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ht="15.7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ht="15.7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ht="15.7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ht="15.7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ht="15.7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ht="15.7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ht="15.7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ht="15.7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ht="15.7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ht="15.7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ht="15.7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ht="15.7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ht="15.7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ht="15.7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ht="15.7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ht="15.7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ht="15.7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ht="15.7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ht="15.7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ht="15.7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ht="15.7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ht="15.7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ht="15.7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ht="15.7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ht="15.7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ht="15.7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ht="15.7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ht="15.7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ht="15.7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ht="15.7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ht="15.7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ht="15.7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ht="15.7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ht="15.7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ht="15.7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ht="15.7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ht="15.7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ht="15.7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ht="15.75" customHeight="1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ht="15.75" customHeight="1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ht="15.75" customHeight="1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ht="15.75" customHeight="1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ht="15.75" customHeight="1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ht="15.75" customHeight="1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ht="15.75" customHeight="1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ht="15.75" customHeight="1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ht="15.75" customHeight="1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ht="15.75" customHeight="1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ht="15.75" customHeight="1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ht="15.75" customHeight="1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ht="15.75" customHeight="1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ht="15.75" customHeight="1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ht="15.75" customHeight="1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ht="15.75" customHeight="1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ht="15.75" customHeight="1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ht="15.75" customHeight="1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ht="15.75" customHeight="1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ht="15.75" customHeight="1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ht="15.75" customHeight="1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ht="15.75" customHeight="1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ht="15.75" customHeight="1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ht="15.75" customHeight="1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ht="15.75" customHeight="1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ht="15.75" customHeight="1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ht="15.75" customHeight="1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ht="15.75" customHeight="1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ht="15.75" customHeight="1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ht="15.75" customHeight="1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ht="15.75" customHeight="1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ht="15.75" customHeight="1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ht="15.75" customHeight="1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ht="15.75" customHeight="1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ht="15.75" customHeight="1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ht="15.75" customHeight="1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ht="15.75" customHeight="1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ht="15.75" customHeight="1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ht="15.75" customHeight="1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ht="15.75" customHeight="1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mergeCells count="4">
    <mergeCell ref="C3:J3"/>
    <mergeCell ref="C4:C8"/>
    <mergeCell ref="C10:D11"/>
    <mergeCell ref="F11:J11"/>
  </mergeCell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3.29"/>
    <col customWidth="1" min="2" max="2" width="8.14"/>
    <col customWidth="1" min="3" max="3" width="36.0"/>
    <col customWidth="1" min="4" max="4" width="34.43"/>
    <col customWidth="1" min="5" max="5" width="14.86"/>
    <col customWidth="1" min="6" max="6" width="41.0"/>
    <col customWidth="1" min="7" max="7" width="23.14"/>
    <col customWidth="1" min="8" max="8" width="21.43"/>
    <col customWidth="1" min="9" max="26" width="8.71"/>
  </cols>
  <sheetData>
    <row r="1" ht="10.5" customHeight="1">
      <c r="B1" s="106"/>
    </row>
    <row r="2" ht="19.5" customHeight="1">
      <c r="B2" s="107" t="str">
        <f>'Planilha de Gestão de Riscos'!B2:D2</f>
        <v>UFPA - Planilha de Gestão de Riscos</v>
      </c>
    </row>
    <row r="3" ht="19.5" customHeight="1">
      <c r="B3" s="107" t="str">
        <f>IF('Planilha de Gestão de Riscos'!G2=0,"Unidade:","Unidade:"&amp;" "&amp;'Planilha de Gestão de Riscos'!G2)</f>
        <v>Unidade: OUVIDORIA</v>
      </c>
    </row>
    <row r="4" ht="19.5" customHeight="1">
      <c r="B4" s="107" t="str">
        <f>IF('Planilha de Gestão de Riscos'!D5=0,"Objeto Geral:","Objeto Geral:"&amp;" "&amp;'Planilha de Gestão de Riscos'!D5)</f>
        <v>Objeto Geral: Dirimir o risco de manter informação desatualizada publicada</v>
      </c>
    </row>
    <row r="5" ht="21.75" customHeight="1">
      <c r="B5" s="108" t="str">
        <f>'Planilha de Gestão de Riscos'!B8</f>
        <v>Item</v>
      </c>
      <c r="C5" s="109" t="str">
        <f>'Planilha de Gestão de Riscos'!C8</f>
        <v>Objeto analisado (específico)</v>
      </c>
      <c r="D5" s="109" t="str">
        <f>'Planilha de Gestão de Riscos'!E8</f>
        <v>Risco</v>
      </c>
      <c r="E5" s="110" t="str">
        <f>'Planilha de Gestão de Riscos'!L8</f>
        <v>Nível de Risco (P X I)</v>
      </c>
      <c r="F5" s="111" t="str">
        <f>'Planilha de Gestão de Riscos'!T8</f>
        <v>Ação de Tratamento</v>
      </c>
      <c r="G5" s="111" t="str">
        <f>'Planilha de Gestão de Riscos'!U9</f>
        <v>Executor da ação de tratamento</v>
      </c>
      <c r="H5" s="112" t="str">
        <f>'Planilha de Gestão de Riscos'!V9</f>
        <v>Prazo </v>
      </c>
    </row>
    <row r="6">
      <c r="B6" s="94"/>
      <c r="C6" s="113"/>
      <c r="D6" s="113"/>
      <c r="E6" s="113"/>
      <c r="F6" s="113"/>
      <c r="G6" s="113"/>
      <c r="H6" s="114"/>
    </row>
    <row r="7" ht="123.0" customHeight="1">
      <c r="A7" s="35"/>
      <c r="B7" s="36">
        <v>1.0</v>
      </c>
      <c r="C7" s="37" t="str">
        <f>IF('Planilha de Gestão de Riscos'!C10=0,"",'Planilha de Gestão de Riscos'!C10)</f>
        <v>Monitorar
informações de
transparência
pública</v>
      </c>
      <c r="D7" s="37" t="str">
        <f>IF('Planilha de Gestão de Riscos'!E10=0,"",'Planilha de Gestão de Riscos'!E10)</f>
        <v>Ausência ou
desatualização de dados
institucionais de
publicidade obrigatória</v>
      </c>
      <c r="E7" s="38" t="str">
        <f>IF('Planilha de Gestão de Riscos'!L10=0,"",'Planilha de Gestão de Riscos'!L10)</f>
        <v>Risco Médio</v>
      </c>
      <c r="F7" s="37" t="str">
        <f>IF('Planilha de Gestão de Riscos'!T10=0,"",'Planilha de Gestão de Riscos'!T10)</f>
        <v>CONTROLES PREVENTIVOS (combatem a causa do risco) 1. Criar documento diretivo com orientações sobre prazos, cronogramas e fluxos de atualização das informações.                                                       2. Publicar o documento para as áreas envolvidas.                                      CONTROLES CORRETIVOS (combatem o impacto do risco)                                            3. Redigir ofício para a chefia da unidade detentora da informação alertando sobre a desatualização e pedindo providências.                                                    </v>
      </c>
      <c r="G7" s="37" t="str">
        <f>IF('Planilha de Gestão de Riscos'!U10=0,"",'Planilha de Gestão de Riscos'!U10)</f>
        <v>Coordenadoria de Serviço de Informação ao Cidadão da UFPA</v>
      </c>
      <c r="H7" s="115" t="str">
        <f>IF('Planilha de Gestão de Riscos'!V10=0,"",'Planilha de Gestão de Riscos'!V10)</f>
        <v>1. junho/2023              2. junho/2023             3. Recorrente conforme necessidade       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240.75" customHeight="1">
      <c r="A8" s="35"/>
      <c r="B8" s="36">
        <v>2.0</v>
      </c>
      <c r="C8" s="37" t="str">
        <f>IF('Planilha de Gestão de Riscos'!C11=0,"",'Planilha de Gestão de Riscos'!C11)</f>
        <v>Acompanhar a atualização da Carta de Serviços ao Usuário - CSU</v>
      </c>
      <c r="D8" s="37" t="str">
        <f>IF('Planilha de Gestão de Riscos'!E11=0,"",'Planilha de Gestão de Riscos'!E11)</f>
        <v>Desatualização da CSU</v>
      </c>
      <c r="E8" s="38" t="str">
        <f>IF('Planilha de Gestão de Riscos'!L11=0,"",'Planilha de Gestão de Riscos'!L11)</f>
        <v>Risco Médio</v>
      </c>
      <c r="F8" s="37" t="str">
        <f>IF('Planilha de Gestão de Riscos'!T11=0,"",'Planilha de Gestão de Riscos'!T11)</f>
        <v>CONTROLES PREVENTIVOS (combatem a causa do risco) 1. Criar documento diretivo com orientações sobre prazos, cronogramas e fluxos de atualização das informações.                                                       2. Publicar o documento para as áreas envolvidas.                                                     CONTROLES CORRETIVOS (combatem o impacto do risco)                                            3. Redigir ofício para a chefia da Diretoria de Informações Institucionais (DINFI) - PROPLAN alertando sobre a desatualização e pedindo providências</v>
      </c>
      <c r="G8" s="37" t="str">
        <f>IF('Planilha de Gestão de Riscos'!U11=0,"",'Planilha de Gestão de Riscos'!U11)</f>
        <v>Ouvidoria</v>
      </c>
      <c r="H8" s="115" t="str">
        <f>IF('Planilha de Gestão de Riscos'!V11=0,"",'Planilha de Gestão de Riscos'!V11)</f>
        <v>1. junho/2023              2. junho/2023             3. Recorrente conforme necessidade                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>
      <c r="A9" s="35"/>
      <c r="B9" s="36">
        <v>3.0</v>
      </c>
      <c r="C9" s="37" t="str">
        <f>IF('Planilha de Gestão de Riscos'!C12=0,"",'Planilha de Gestão de Riscos'!C12)</f>
        <v>Troca do parque tecnológico da unidade</v>
      </c>
      <c r="D9" s="37" t="str">
        <f>IF('Planilha de Gestão de Riscos'!E12=0,"",'Planilha de Gestão de Riscos'!E12)</f>
        <v>- Perda de informações e/ou qualidade do trabalho executado</v>
      </c>
      <c r="E9" s="38" t="str">
        <f>IF('Planilha de Gestão de Riscos'!L12=0,"",'Planilha de Gestão de Riscos'!L12)</f>
        <v>Risco Alto</v>
      </c>
      <c r="F9" s="37" t="str">
        <f>IF('Planilha de Gestão de Riscos'!T12=0,"",'Planilha de Gestão de Riscos'!T12)</f>
        <v>CONTROLES PREVENTIVOS (combatem a causa do risco): 1-  Elaborar ofício endereçado ao superior hierárquico relatando sobre o problema, suas possíveis consequências e solicitando novos equipamentos.                                                                                                                                     2. Selecionar arquivos para confecção de backup de segurança respeitando as limitações de espaço em nuvem do drive.                                                                                                 CONTROLES CORRETIVOS (combatem o impacto do risco): 1 - Redigir ofício ao superior hierárquico relatando sobre o problema e suas consequências à curto e médio prazo e solicitando reposição em caráter de urgência.</v>
      </c>
      <c r="G9" s="37" t="str">
        <f>IF('Planilha de Gestão de Riscos'!U12=0,"",'Planilha de Gestão de Riscos'!U12)</f>
        <v>Ouvidoria</v>
      </c>
      <c r="H9" s="116">
        <f>IF('Planilha de Gestão de Riscos'!V12=0,"",'Planilha de Gestão de Riscos'!V12)</f>
        <v>45992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>
      <c r="A10" s="35"/>
      <c r="B10" s="36">
        <v>4.0</v>
      </c>
      <c r="C10" s="37" t="str">
        <f>IF('Planilha de Gestão de Riscos'!C13=0,"",'Planilha de Gestão de Riscos'!C13)</f>
        <v>Troca do parque tecnológico da unidade</v>
      </c>
      <c r="D10" s="37" t="str">
        <f>IF('Planilha de Gestão de Riscos'!E13=0,"",'Planilha de Gestão de Riscos'!E13)</f>
        <v>- A compra não ser autorizada</v>
      </c>
      <c r="E10" s="38" t="str">
        <f>IF('Planilha de Gestão de Riscos'!L13=0,"",'Planilha de Gestão de Riscos'!L13)</f>
        <v>Risco Alto</v>
      </c>
      <c r="F10" s="37" t="str">
        <f>IF('Planilha de Gestão de Riscos'!T13=0,"",'Planilha de Gestão de Riscos'!T13)</f>
        <v>CONTROLES PREVENTIVOS (combatem a causa do risco): 1-  Elaborar ofício endereçado ao superior hierárquico relatando sobre o problema, suas possíveis consequências e solicitando novos equipamentos.                                                                                                                                     2. Selecionar arquivos para confecção de backup de segurança respeitando as limitações de espaço em nuvem do drive.                                                                                                 CONTROLES CORRETIVOS (combatem o impacto do risco): 1 - Redigir ofício ao superior hierárquico relatando sobre o problema e suas consequências à curto e médio prazo e solicitando reposição em caráter de urgência.</v>
      </c>
      <c r="G10" s="37" t="str">
        <f>IF('Planilha de Gestão de Riscos'!U13=0,"",'Planilha de Gestão de Riscos'!U13)</f>
        <v>Ouvidoria</v>
      </c>
      <c r="H10" s="116">
        <f>IF('Planilha de Gestão de Riscos'!V13=0,"",'Planilha de Gestão de Riscos'!V13)</f>
        <v>45992</v>
      </c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>
      <c r="A11" s="35"/>
      <c r="B11" s="36">
        <v>5.0</v>
      </c>
      <c r="C11" s="37" t="str">
        <f>IF('Planilha de Gestão de Riscos'!C14=0,"",'Planilha de Gestão de Riscos'!C14)</f>
        <v/>
      </c>
      <c r="D11" s="37" t="str">
        <f>IF('Planilha de Gestão de Riscos'!E14=0,"",'Planilha de Gestão de Riscos'!E14)</f>
        <v/>
      </c>
      <c r="E11" s="38" t="str">
        <f>IF('Planilha de Gestão de Riscos'!L14=0,"",'Planilha de Gestão de Riscos'!L14)</f>
        <v/>
      </c>
      <c r="F11" s="37" t="str">
        <f>IF('Planilha de Gestão de Riscos'!T14=0,"",'Planilha de Gestão de Riscos'!T14)</f>
        <v/>
      </c>
      <c r="G11" s="37" t="str">
        <f>IF('Planilha de Gestão de Riscos'!U14=0,"",'Planilha de Gestão de Riscos'!U14)</f>
        <v/>
      </c>
      <c r="H11" s="115" t="str">
        <f>IF('Planilha de Gestão de Riscos'!V14=0,"",'Planilha de Gestão de Riscos'!V14)</f>
        <v/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>
      <c r="A12" s="35"/>
      <c r="B12" s="36">
        <v>6.0</v>
      </c>
      <c r="C12" s="37" t="str">
        <f>IF('Planilha de Gestão de Riscos'!C15=0,"",'Planilha de Gestão de Riscos'!C15)</f>
        <v/>
      </c>
      <c r="D12" s="37" t="str">
        <f>IF('Planilha de Gestão de Riscos'!E15=0,"",'Planilha de Gestão de Riscos'!E15)</f>
        <v/>
      </c>
      <c r="E12" s="38" t="str">
        <f>IF('Planilha de Gestão de Riscos'!L15=0,"",'Planilha de Gestão de Riscos'!L15)</f>
        <v/>
      </c>
      <c r="F12" s="37" t="str">
        <f>IF('Planilha de Gestão de Riscos'!T15=0,"",'Planilha de Gestão de Riscos'!T15)</f>
        <v/>
      </c>
      <c r="G12" s="37" t="str">
        <f>IF('Planilha de Gestão de Riscos'!U15=0,"",'Planilha de Gestão de Riscos'!U15)</f>
        <v/>
      </c>
      <c r="H12" s="115" t="str">
        <f>IF('Planilha de Gestão de Riscos'!V15=0,"",'Planilha de Gestão de Riscos'!V15)</f>
        <v/>
      </c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>
      <c r="A13" s="35"/>
      <c r="B13" s="36">
        <v>7.0</v>
      </c>
      <c r="C13" s="37" t="str">
        <f>IF('Planilha de Gestão de Riscos'!C16=0,"",'Planilha de Gestão de Riscos'!C16)</f>
        <v/>
      </c>
      <c r="D13" s="37" t="str">
        <f>IF('Planilha de Gestão de Riscos'!E16=0,"",'Planilha de Gestão de Riscos'!E16)</f>
        <v/>
      </c>
      <c r="E13" s="38" t="str">
        <f>IF('Planilha de Gestão de Riscos'!L16=0,"",'Planilha de Gestão de Riscos'!L16)</f>
        <v/>
      </c>
      <c r="F13" s="37" t="str">
        <f>IF('Planilha de Gestão de Riscos'!T16=0,"",'Planilha de Gestão de Riscos'!T16)</f>
        <v/>
      </c>
      <c r="G13" s="37" t="str">
        <f>IF('Planilha de Gestão de Riscos'!U16=0,"",'Planilha de Gestão de Riscos'!U16)</f>
        <v/>
      </c>
      <c r="H13" s="115" t="str">
        <f>IF('Planilha de Gestão de Riscos'!V16=0,"",'Planilha de Gestão de Riscos'!V16)</f>
        <v/>
      </c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>
      <c r="A14" s="35"/>
      <c r="B14" s="36">
        <v>8.0</v>
      </c>
      <c r="C14" s="37" t="str">
        <f>IF('Planilha de Gestão de Riscos'!C17=0,"",'Planilha de Gestão de Riscos'!C17)</f>
        <v/>
      </c>
      <c r="D14" s="37" t="str">
        <f>IF('Planilha de Gestão de Riscos'!E17=0,"",'Planilha de Gestão de Riscos'!E17)</f>
        <v/>
      </c>
      <c r="E14" s="38" t="str">
        <f>IF('Planilha de Gestão de Riscos'!L17=0,"",'Planilha de Gestão de Riscos'!L17)</f>
        <v/>
      </c>
      <c r="F14" s="37" t="str">
        <f>IF('Planilha de Gestão de Riscos'!T17=0,"",'Planilha de Gestão de Riscos'!T17)</f>
        <v/>
      </c>
      <c r="G14" s="37" t="str">
        <f>IF('Planilha de Gestão de Riscos'!U17=0,"",'Planilha de Gestão de Riscos'!U17)</f>
        <v/>
      </c>
      <c r="H14" s="115" t="str">
        <f>IF('Planilha de Gestão de Riscos'!V17=0,"",'Planilha de Gestão de Riscos'!V17)</f>
        <v/>
      </c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>
      <c r="A15" s="35"/>
      <c r="B15" s="36">
        <v>9.0</v>
      </c>
      <c r="C15" s="37" t="str">
        <f>IF('Planilha de Gestão de Riscos'!C18=0,"",'Planilha de Gestão de Riscos'!C18)</f>
        <v/>
      </c>
      <c r="D15" s="37" t="str">
        <f>IF('Planilha de Gestão de Riscos'!E18=0,"",'Planilha de Gestão de Riscos'!E18)</f>
        <v/>
      </c>
      <c r="E15" s="38" t="str">
        <f>IF('Planilha de Gestão de Riscos'!L18=0,"",'Planilha de Gestão de Riscos'!L18)</f>
        <v/>
      </c>
      <c r="F15" s="37" t="str">
        <f>IF('Planilha de Gestão de Riscos'!T18=0,"",'Planilha de Gestão de Riscos'!T18)</f>
        <v/>
      </c>
      <c r="G15" s="37" t="str">
        <f>IF('Planilha de Gestão de Riscos'!U18=0,"",'Planilha de Gestão de Riscos'!U18)</f>
        <v/>
      </c>
      <c r="H15" s="115" t="str">
        <f>IF('Planilha de Gestão de Riscos'!V18=0,"",'Planilha de Gestão de Riscos'!V18)</f>
        <v/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>
      <c r="A16" s="35"/>
      <c r="B16" s="36">
        <v>10.0</v>
      </c>
      <c r="C16" s="37" t="str">
        <f>IF('Planilha de Gestão de Riscos'!C19=0,"",'Planilha de Gestão de Riscos'!C19)</f>
        <v/>
      </c>
      <c r="D16" s="37" t="str">
        <f>IF('Planilha de Gestão de Riscos'!E19=0,"",'Planilha de Gestão de Riscos'!E19)</f>
        <v/>
      </c>
      <c r="E16" s="38" t="str">
        <f>IF('Planilha de Gestão de Riscos'!L19=0,"",'Planilha de Gestão de Riscos'!L19)</f>
        <v/>
      </c>
      <c r="F16" s="37" t="str">
        <f>IF('Planilha de Gestão de Riscos'!T19=0,"",'Planilha de Gestão de Riscos'!T19)</f>
        <v/>
      </c>
      <c r="G16" s="37" t="str">
        <f>IF('Planilha de Gestão de Riscos'!U19=0,"",'Planilha de Gestão de Riscos'!U19)</f>
        <v/>
      </c>
      <c r="H16" s="115" t="str">
        <f>IF('Planilha de Gestão de Riscos'!V19=0,"",'Planilha de Gestão de Riscos'!V19)</f>
        <v/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>
      <c r="A17" s="35"/>
      <c r="B17" s="36">
        <v>11.0</v>
      </c>
      <c r="C17" s="37" t="str">
        <f>IF('Planilha de Gestão de Riscos'!C20=0,"",'Planilha de Gestão de Riscos'!C20)</f>
        <v/>
      </c>
      <c r="D17" s="37" t="str">
        <f>IF('Planilha de Gestão de Riscos'!E20=0,"",'Planilha de Gestão de Riscos'!E20)</f>
        <v/>
      </c>
      <c r="E17" s="38" t="str">
        <f>IF('Planilha de Gestão de Riscos'!L20=0,"",'Planilha de Gestão de Riscos'!L20)</f>
        <v/>
      </c>
      <c r="F17" s="37" t="str">
        <f>IF('Planilha de Gestão de Riscos'!T20=0,"",'Planilha de Gestão de Riscos'!T20)</f>
        <v/>
      </c>
      <c r="G17" s="37" t="str">
        <f>IF('Planilha de Gestão de Riscos'!U20=0,"",'Planilha de Gestão de Riscos'!U20)</f>
        <v/>
      </c>
      <c r="H17" s="115" t="str">
        <f>IF('Planilha de Gestão de Riscos'!V20=0,"",'Planilha de Gestão de Riscos'!V20)</f>
        <v/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>
      <c r="A18" s="35"/>
      <c r="B18" s="36">
        <v>12.0</v>
      </c>
      <c r="C18" s="37" t="str">
        <f>IF('Planilha de Gestão de Riscos'!C21=0,"",'Planilha de Gestão de Riscos'!C21)</f>
        <v/>
      </c>
      <c r="D18" s="37" t="str">
        <f>IF('Planilha de Gestão de Riscos'!E21=0,"",'Planilha de Gestão de Riscos'!E21)</f>
        <v/>
      </c>
      <c r="E18" s="38" t="str">
        <f>IF('Planilha de Gestão de Riscos'!L21=0,"",'Planilha de Gestão de Riscos'!L21)</f>
        <v/>
      </c>
      <c r="F18" s="37" t="str">
        <f>IF('Planilha de Gestão de Riscos'!T21=0,"",'Planilha de Gestão de Riscos'!T21)</f>
        <v/>
      </c>
      <c r="G18" s="37" t="str">
        <f>IF('Planilha de Gestão de Riscos'!U21=0,"",'Planilha de Gestão de Riscos'!U21)</f>
        <v/>
      </c>
      <c r="H18" s="115" t="str">
        <f>IF('Planilha de Gestão de Riscos'!V21=0,"",'Planilha de Gestão de Riscos'!V21)</f>
        <v/>
      </c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>
      <c r="A19" s="35"/>
      <c r="B19" s="36">
        <v>13.0</v>
      </c>
      <c r="C19" s="37" t="str">
        <f>IF('Planilha de Gestão de Riscos'!C22=0,"",'Planilha de Gestão de Riscos'!C22)</f>
        <v/>
      </c>
      <c r="D19" s="37" t="str">
        <f>IF('Planilha de Gestão de Riscos'!E22=0,"",'Planilha de Gestão de Riscos'!E22)</f>
        <v/>
      </c>
      <c r="E19" s="38" t="str">
        <f>IF('Planilha de Gestão de Riscos'!L22=0,"",'Planilha de Gestão de Riscos'!L22)</f>
        <v/>
      </c>
      <c r="F19" s="37" t="str">
        <f>IF('Planilha de Gestão de Riscos'!T22=0,"",'Planilha de Gestão de Riscos'!T22)</f>
        <v/>
      </c>
      <c r="G19" s="37" t="str">
        <f>IF('Planilha de Gestão de Riscos'!U22=0,"",'Planilha de Gestão de Riscos'!U22)</f>
        <v/>
      </c>
      <c r="H19" s="115" t="str">
        <f>IF('Planilha de Gestão de Riscos'!V22=0,"",'Planilha de Gestão de Riscos'!V22)</f>
        <v/>
      </c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>
      <c r="A20" s="35"/>
      <c r="B20" s="36">
        <v>14.0</v>
      </c>
      <c r="C20" s="37" t="str">
        <f>IF('Planilha de Gestão de Riscos'!C23=0,"",'Planilha de Gestão de Riscos'!C23)</f>
        <v/>
      </c>
      <c r="D20" s="37" t="str">
        <f>IF('Planilha de Gestão de Riscos'!E23=0,"",'Planilha de Gestão de Riscos'!E23)</f>
        <v/>
      </c>
      <c r="E20" s="38" t="str">
        <f>IF('Planilha de Gestão de Riscos'!L23=0,"",'Planilha de Gestão de Riscos'!L23)</f>
        <v/>
      </c>
      <c r="F20" s="37" t="str">
        <f>IF('Planilha de Gestão de Riscos'!T23=0,"",'Planilha de Gestão de Riscos'!T23)</f>
        <v/>
      </c>
      <c r="G20" s="37" t="str">
        <f>IF('Planilha de Gestão de Riscos'!U23=0,"",'Planilha de Gestão de Riscos'!U23)</f>
        <v/>
      </c>
      <c r="H20" s="115" t="str">
        <f>IF('Planilha de Gestão de Riscos'!V23=0,"",'Planilha de Gestão de Riscos'!V23)</f>
        <v/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ht="15.75" customHeight="1">
      <c r="A21" s="35"/>
      <c r="B21" s="36">
        <v>15.0</v>
      </c>
      <c r="C21" s="37" t="str">
        <f>IF('Planilha de Gestão de Riscos'!C24=0,"",'Planilha de Gestão de Riscos'!C24)</f>
        <v/>
      </c>
      <c r="D21" s="37" t="str">
        <f>IF('Planilha de Gestão de Riscos'!E24=0,"",'Planilha de Gestão de Riscos'!E24)</f>
        <v/>
      </c>
      <c r="E21" s="38" t="str">
        <f>IF('Planilha de Gestão de Riscos'!L24=0,"",'Planilha de Gestão de Riscos'!L24)</f>
        <v/>
      </c>
      <c r="F21" s="37" t="str">
        <f>IF('Planilha de Gestão de Riscos'!T24=0,"",'Planilha de Gestão de Riscos'!T24)</f>
        <v/>
      </c>
      <c r="G21" s="37" t="str">
        <f>IF('Planilha de Gestão de Riscos'!U24=0,"",'Planilha de Gestão de Riscos'!U24)</f>
        <v/>
      </c>
      <c r="H21" s="115" t="str">
        <f>IF('Planilha de Gestão de Riscos'!V24=0,"",'Planilha de Gestão de Riscos'!V24)</f>
        <v/>
      </c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ht="15.75" customHeight="1">
      <c r="A22" s="35"/>
      <c r="B22" s="36">
        <v>16.0</v>
      </c>
      <c r="C22" s="37" t="str">
        <f>IF('Planilha de Gestão de Riscos'!C25=0,"",'Planilha de Gestão de Riscos'!C25)</f>
        <v/>
      </c>
      <c r="D22" s="37" t="str">
        <f>IF('Planilha de Gestão de Riscos'!E25=0,"",'Planilha de Gestão de Riscos'!E25)</f>
        <v/>
      </c>
      <c r="E22" s="38" t="str">
        <f>IF('Planilha de Gestão de Riscos'!L25=0,"",'Planilha de Gestão de Riscos'!L25)</f>
        <v/>
      </c>
      <c r="F22" s="37" t="str">
        <f>IF('Planilha de Gestão de Riscos'!T25=0,"",'Planilha de Gestão de Riscos'!T25)</f>
        <v/>
      </c>
      <c r="G22" s="37" t="str">
        <f>IF('Planilha de Gestão de Riscos'!U25=0,"",'Planilha de Gestão de Riscos'!U25)</f>
        <v/>
      </c>
      <c r="H22" s="115" t="str">
        <f>IF('Planilha de Gestão de Riscos'!V25=0,"",'Planilha de Gestão de Riscos'!V25)</f>
        <v/>
      </c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ht="15.75" customHeight="1">
      <c r="A23" s="35"/>
      <c r="B23" s="36">
        <v>17.0</v>
      </c>
      <c r="C23" s="37" t="str">
        <f>IF('Planilha de Gestão de Riscos'!C26=0,"",'Planilha de Gestão de Riscos'!C26)</f>
        <v/>
      </c>
      <c r="D23" s="37" t="str">
        <f>IF('Planilha de Gestão de Riscos'!E26=0,"",'Planilha de Gestão de Riscos'!E26)</f>
        <v/>
      </c>
      <c r="E23" s="38" t="str">
        <f>IF('Planilha de Gestão de Riscos'!L26=0,"",'Planilha de Gestão de Riscos'!L26)</f>
        <v/>
      </c>
      <c r="F23" s="37" t="str">
        <f>IF('Planilha de Gestão de Riscos'!T26=0,"",'Planilha de Gestão de Riscos'!T26)</f>
        <v/>
      </c>
      <c r="G23" s="37" t="str">
        <f>IF('Planilha de Gestão de Riscos'!U26=0,"",'Planilha de Gestão de Riscos'!U26)</f>
        <v/>
      </c>
      <c r="H23" s="115" t="str">
        <f>IF('Planilha de Gestão de Riscos'!V26=0,"",'Planilha de Gestão de Riscos'!V26)</f>
        <v/>
      </c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ht="15.75" customHeight="1">
      <c r="A24" s="35"/>
      <c r="B24" s="36">
        <v>18.0</v>
      </c>
      <c r="C24" s="37" t="str">
        <f>IF('Planilha de Gestão de Riscos'!C27=0,"",'Planilha de Gestão de Riscos'!C27)</f>
        <v/>
      </c>
      <c r="D24" s="37" t="str">
        <f>IF('Planilha de Gestão de Riscos'!E27=0,"",'Planilha de Gestão de Riscos'!E27)</f>
        <v/>
      </c>
      <c r="E24" s="38" t="str">
        <f>IF('Planilha de Gestão de Riscos'!L27=0,"",'Planilha de Gestão de Riscos'!L27)</f>
        <v/>
      </c>
      <c r="F24" s="37" t="str">
        <f>IF('Planilha de Gestão de Riscos'!T27=0,"",'Planilha de Gestão de Riscos'!T27)</f>
        <v/>
      </c>
      <c r="G24" s="37" t="str">
        <f>IF('Planilha de Gestão de Riscos'!U27=0,"",'Planilha de Gestão de Riscos'!U27)</f>
        <v/>
      </c>
      <c r="H24" s="115" t="str">
        <f>IF('Planilha de Gestão de Riscos'!V27=0,"",'Planilha de Gestão de Riscos'!V27)</f>
        <v/>
      </c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ht="15.75" customHeight="1">
      <c r="A25" s="35"/>
      <c r="B25" s="36">
        <v>19.0</v>
      </c>
      <c r="C25" s="37" t="str">
        <f>IF('Planilha de Gestão de Riscos'!C28=0,"",'Planilha de Gestão de Riscos'!C28)</f>
        <v/>
      </c>
      <c r="D25" s="37" t="str">
        <f>IF('Planilha de Gestão de Riscos'!E28=0,"",'Planilha de Gestão de Riscos'!E28)</f>
        <v/>
      </c>
      <c r="E25" s="38" t="str">
        <f>IF('Planilha de Gestão de Riscos'!L28=0,"",'Planilha de Gestão de Riscos'!L28)</f>
        <v/>
      </c>
      <c r="F25" s="37" t="str">
        <f>IF('Planilha de Gestão de Riscos'!T28=0,"",'Planilha de Gestão de Riscos'!T28)</f>
        <v/>
      </c>
      <c r="G25" s="37" t="str">
        <f>IF('Planilha de Gestão de Riscos'!U28=0,"",'Planilha de Gestão de Riscos'!U28)</f>
        <v/>
      </c>
      <c r="H25" s="115" t="str">
        <f>IF('Planilha de Gestão de Riscos'!V28=0,"",'Planilha de Gestão de Riscos'!V28)</f>
        <v/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ht="15.75" customHeight="1">
      <c r="A26" s="35"/>
      <c r="B26" s="36">
        <v>20.0</v>
      </c>
      <c r="C26" s="37" t="str">
        <f>IF('Planilha de Gestão de Riscos'!C29=0,"",'Planilha de Gestão de Riscos'!C29)</f>
        <v/>
      </c>
      <c r="D26" s="37" t="str">
        <f>IF('Planilha de Gestão de Riscos'!E29=0,"",'Planilha de Gestão de Riscos'!E29)</f>
        <v/>
      </c>
      <c r="E26" s="38" t="str">
        <f>IF('Planilha de Gestão de Riscos'!L29=0,"",'Planilha de Gestão de Riscos'!L29)</f>
        <v/>
      </c>
      <c r="F26" s="37" t="str">
        <f>IF('Planilha de Gestão de Riscos'!T29=0,"",'Planilha de Gestão de Riscos'!T29)</f>
        <v/>
      </c>
      <c r="G26" s="37" t="str">
        <f>IF('Planilha de Gestão de Riscos'!U29=0,"",'Planilha de Gestão de Riscos'!U29)</f>
        <v/>
      </c>
      <c r="H26" s="115" t="str">
        <f>IF('Planilha de Gestão de Riscos'!V29=0,"",'Planilha de Gestão de Riscos'!V29)</f>
        <v/>
      </c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5.75" customHeight="1">
      <c r="A27" s="35"/>
      <c r="B27" s="36">
        <v>21.0</v>
      </c>
      <c r="C27" s="37" t="str">
        <f>IF('Planilha de Gestão de Riscos'!C30=0,"",'Planilha de Gestão de Riscos'!C30)</f>
        <v/>
      </c>
      <c r="D27" s="37" t="str">
        <f>IF('Planilha de Gestão de Riscos'!E30=0,"",'Planilha de Gestão de Riscos'!E30)</f>
        <v/>
      </c>
      <c r="E27" s="38" t="str">
        <f>IF('Planilha de Gestão de Riscos'!L30=0,"",'Planilha de Gestão de Riscos'!L30)</f>
        <v/>
      </c>
      <c r="F27" s="37" t="str">
        <f>IF('Planilha de Gestão de Riscos'!T30=0,"",'Planilha de Gestão de Riscos'!T30)</f>
        <v/>
      </c>
      <c r="G27" s="37" t="str">
        <f>IF('Planilha de Gestão de Riscos'!U30=0,"",'Planilha de Gestão de Riscos'!U30)</f>
        <v/>
      </c>
      <c r="H27" s="115" t="str">
        <f>IF('Planilha de Gestão de Riscos'!V30=0,"",'Planilha de Gestão de Riscos'!V30)</f>
        <v/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5.75" customHeight="1">
      <c r="A28" s="35"/>
      <c r="B28" s="36">
        <v>22.0</v>
      </c>
      <c r="C28" s="37" t="str">
        <f>IF('Planilha de Gestão de Riscos'!C31=0,"",'Planilha de Gestão de Riscos'!C31)</f>
        <v/>
      </c>
      <c r="D28" s="37" t="str">
        <f>IF('Planilha de Gestão de Riscos'!E31=0,"",'Planilha de Gestão de Riscos'!E31)</f>
        <v/>
      </c>
      <c r="E28" s="38" t="str">
        <f>IF('Planilha de Gestão de Riscos'!L31=0,"",'Planilha de Gestão de Riscos'!L31)</f>
        <v/>
      </c>
      <c r="F28" s="37" t="str">
        <f>IF('Planilha de Gestão de Riscos'!T31=0,"",'Planilha de Gestão de Riscos'!T31)</f>
        <v/>
      </c>
      <c r="G28" s="37" t="str">
        <f>IF('Planilha de Gestão de Riscos'!U31=0,"",'Planilha de Gestão de Riscos'!U31)</f>
        <v/>
      </c>
      <c r="H28" s="115" t="str">
        <f>IF('Planilha de Gestão de Riscos'!V31=0,"",'Planilha de Gestão de Riscos'!V31)</f>
        <v/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5.75" customHeight="1">
      <c r="A29" s="35"/>
      <c r="B29" s="36">
        <v>23.0</v>
      </c>
      <c r="C29" s="37" t="str">
        <f>IF('Planilha de Gestão de Riscos'!C32=0,"",'Planilha de Gestão de Riscos'!C32)</f>
        <v/>
      </c>
      <c r="D29" s="37" t="str">
        <f>IF('Planilha de Gestão de Riscos'!E32=0,"",'Planilha de Gestão de Riscos'!E32)</f>
        <v/>
      </c>
      <c r="E29" s="38" t="str">
        <f>IF('Planilha de Gestão de Riscos'!L32=0,"",'Planilha de Gestão de Riscos'!L32)</f>
        <v/>
      </c>
      <c r="F29" s="37" t="str">
        <f>IF('Planilha de Gestão de Riscos'!T32=0,"",'Planilha de Gestão de Riscos'!T32)</f>
        <v/>
      </c>
      <c r="G29" s="37" t="str">
        <f>IF('Planilha de Gestão de Riscos'!U32=0,"",'Planilha de Gestão de Riscos'!U32)</f>
        <v/>
      </c>
      <c r="H29" s="115" t="str">
        <f>IF('Planilha de Gestão de Riscos'!V32=0,"",'Planilha de Gestão de Riscos'!V32)</f>
        <v/>
      </c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5.75" customHeight="1">
      <c r="A30" s="35"/>
      <c r="B30" s="36">
        <v>24.0</v>
      </c>
      <c r="C30" s="37" t="str">
        <f>IF('Planilha de Gestão de Riscos'!C33=0,"",'Planilha de Gestão de Riscos'!C33)</f>
        <v/>
      </c>
      <c r="D30" s="37" t="str">
        <f>IF('Planilha de Gestão de Riscos'!E33=0,"",'Planilha de Gestão de Riscos'!E33)</f>
        <v/>
      </c>
      <c r="E30" s="38" t="str">
        <f>IF('Planilha de Gestão de Riscos'!L33=0,"",'Planilha de Gestão de Riscos'!L33)</f>
        <v/>
      </c>
      <c r="F30" s="37" t="str">
        <f>IF('Planilha de Gestão de Riscos'!T33=0,"",'Planilha de Gestão de Riscos'!T33)</f>
        <v/>
      </c>
      <c r="G30" s="37" t="str">
        <f>IF('Planilha de Gestão de Riscos'!U33=0,"",'Planilha de Gestão de Riscos'!U33)</f>
        <v/>
      </c>
      <c r="H30" s="115" t="str">
        <f>IF('Planilha de Gestão de Riscos'!V33=0,"",'Planilha de Gestão de Riscos'!V33)</f>
        <v/>
      </c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5.75" customHeight="1">
      <c r="A31" s="35"/>
      <c r="B31" s="36">
        <v>25.0</v>
      </c>
      <c r="C31" s="37" t="str">
        <f>IF('Planilha de Gestão de Riscos'!C34=0,"",'Planilha de Gestão de Riscos'!C34)</f>
        <v/>
      </c>
      <c r="D31" s="37" t="str">
        <f>IF('Planilha de Gestão de Riscos'!E34=0,"",'Planilha de Gestão de Riscos'!E34)</f>
        <v/>
      </c>
      <c r="E31" s="38" t="str">
        <f>IF('Planilha de Gestão de Riscos'!L34=0,"",'Planilha de Gestão de Riscos'!L34)</f>
        <v/>
      </c>
      <c r="F31" s="37" t="str">
        <f>IF('Planilha de Gestão de Riscos'!T34=0,"",'Planilha de Gestão de Riscos'!T34)</f>
        <v/>
      </c>
      <c r="G31" s="37" t="str">
        <f>IF('Planilha de Gestão de Riscos'!U34=0,"",'Planilha de Gestão de Riscos'!U34)</f>
        <v/>
      </c>
      <c r="H31" s="115" t="str">
        <f>IF('Planilha de Gestão de Riscos'!V34=0,"",'Planilha de Gestão de Riscos'!V34)</f>
        <v/>
      </c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5.75" customHeight="1">
      <c r="A32" s="35"/>
      <c r="B32" s="36">
        <v>26.0</v>
      </c>
      <c r="C32" s="37" t="str">
        <f>IF('Planilha de Gestão de Riscos'!C35=0,"",'Planilha de Gestão de Riscos'!C35)</f>
        <v/>
      </c>
      <c r="D32" s="37" t="str">
        <f>IF('Planilha de Gestão de Riscos'!E35=0,"",'Planilha de Gestão de Riscos'!E35)</f>
        <v/>
      </c>
      <c r="E32" s="38" t="str">
        <f>IF('Planilha de Gestão de Riscos'!L35=0,"",'Planilha de Gestão de Riscos'!L35)</f>
        <v/>
      </c>
      <c r="F32" s="37" t="str">
        <f>IF('Planilha de Gestão de Riscos'!T35=0,"",'Planilha de Gestão de Riscos'!T35)</f>
        <v/>
      </c>
      <c r="G32" s="37" t="str">
        <f>IF('Planilha de Gestão de Riscos'!U35=0,"",'Planilha de Gestão de Riscos'!U35)</f>
        <v/>
      </c>
      <c r="H32" s="115" t="str">
        <f>IF('Planilha de Gestão de Riscos'!V35=0,"",'Planilha de Gestão de Riscos'!V35)</f>
        <v/>
      </c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5.75" customHeight="1">
      <c r="A33" s="35"/>
      <c r="B33" s="36">
        <v>27.0</v>
      </c>
      <c r="C33" s="37" t="str">
        <f>IF('Planilha de Gestão de Riscos'!C36=0,"",'Planilha de Gestão de Riscos'!C36)</f>
        <v/>
      </c>
      <c r="D33" s="37" t="str">
        <f>IF('Planilha de Gestão de Riscos'!E36=0,"",'Planilha de Gestão de Riscos'!E36)</f>
        <v/>
      </c>
      <c r="E33" s="38" t="str">
        <f>IF('Planilha de Gestão de Riscos'!L36=0,"",'Planilha de Gestão de Riscos'!L36)</f>
        <v/>
      </c>
      <c r="F33" s="37" t="str">
        <f>IF('Planilha de Gestão de Riscos'!T36=0,"",'Planilha de Gestão de Riscos'!T36)</f>
        <v/>
      </c>
      <c r="G33" s="37" t="str">
        <f>IF('Planilha de Gestão de Riscos'!U36=0,"",'Planilha de Gestão de Riscos'!U36)</f>
        <v/>
      </c>
      <c r="H33" s="115" t="str">
        <f>IF('Planilha de Gestão de Riscos'!V36=0,"",'Planilha de Gestão de Riscos'!V36)</f>
        <v/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35"/>
      <c r="B34" s="36">
        <v>28.0</v>
      </c>
      <c r="C34" s="37" t="str">
        <f>IF('Planilha de Gestão de Riscos'!C37=0,"",'Planilha de Gestão de Riscos'!C37)</f>
        <v/>
      </c>
      <c r="D34" s="37" t="str">
        <f>IF('Planilha de Gestão de Riscos'!E37=0,"",'Planilha de Gestão de Riscos'!E37)</f>
        <v/>
      </c>
      <c r="E34" s="38" t="str">
        <f>IF('Planilha de Gestão de Riscos'!L37=0,"",'Planilha de Gestão de Riscos'!L37)</f>
        <v/>
      </c>
      <c r="F34" s="37" t="str">
        <f>IF('Planilha de Gestão de Riscos'!T37=0,"",'Planilha de Gestão de Riscos'!T37)</f>
        <v/>
      </c>
      <c r="G34" s="37" t="str">
        <f>IF('Planilha de Gestão de Riscos'!U37=0,"",'Planilha de Gestão de Riscos'!U37)</f>
        <v/>
      </c>
      <c r="H34" s="115" t="str">
        <f>IF('Planilha de Gestão de Riscos'!V37=0,"",'Planilha de Gestão de Riscos'!V37)</f>
        <v/>
      </c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5.75" customHeight="1">
      <c r="A35" s="35"/>
      <c r="B35" s="36">
        <v>29.0</v>
      </c>
      <c r="C35" s="37" t="str">
        <f>IF('Planilha de Gestão de Riscos'!C38=0,"",'Planilha de Gestão de Riscos'!C38)</f>
        <v/>
      </c>
      <c r="D35" s="37" t="str">
        <f>IF('Planilha de Gestão de Riscos'!E38=0,"",'Planilha de Gestão de Riscos'!E38)</f>
        <v/>
      </c>
      <c r="E35" s="38" t="str">
        <f>IF('Planilha de Gestão de Riscos'!L38=0,"",'Planilha de Gestão de Riscos'!L38)</f>
        <v/>
      </c>
      <c r="F35" s="37" t="str">
        <f>IF('Planilha de Gestão de Riscos'!T38=0,"",'Planilha de Gestão de Riscos'!T38)</f>
        <v/>
      </c>
      <c r="G35" s="37" t="str">
        <f>IF('Planilha de Gestão de Riscos'!U38=0,"",'Planilha de Gestão de Riscos'!U38)</f>
        <v/>
      </c>
      <c r="H35" s="115" t="str">
        <f>IF('Planilha de Gestão de Riscos'!V38=0,"",'Planilha de Gestão de Riscos'!V38)</f>
        <v/>
      </c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5.75" customHeight="1">
      <c r="A36" s="35"/>
      <c r="B36" s="36">
        <v>30.0</v>
      </c>
      <c r="C36" s="37" t="str">
        <f>IF('Planilha de Gestão de Riscos'!C39=0,"",'Planilha de Gestão de Riscos'!C39)</f>
        <v/>
      </c>
      <c r="D36" s="37" t="str">
        <f>IF('Planilha de Gestão de Riscos'!E39=0,"",'Planilha de Gestão de Riscos'!E39)</f>
        <v/>
      </c>
      <c r="E36" s="38" t="str">
        <f>IF('Planilha de Gestão de Riscos'!L39=0,"",'Planilha de Gestão de Riscos'!L39)</f>
        <v/>
      </c>
      <c r="F36" s="37" t="str">
        <f>IF('Planilha de Gestão de Riscos'!T39=0,"",'Planilha de Gestão de Riscos'!T39)</f>
        <v/>
      </c>
      <c r="G36" s="37" t="str">
        <f>IF('Planilha de Gestão de Riscos'!U39=0,"",'Planilha de Gestão de Riscos'!U39)</f>
        <v/>
      </c>
      <c r="H36" s="115" t="str">
        <f>IF('Planilha de Gestão de Riscos'!V39=0,"",'Planilha de Gestão de Riscos'!V39)</f>
        <v/>
      </c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5.75" customHeight="1">
      <c r="A37" s="35"/>
      <c r="B37" s="36">
        <v>31.0</v>
      </c>
      <c r="C37" s="37" t="str">
        <f>IF('Planilha de Gestão de Riscos'!C40=0,"",'Planilha de Gestão de Riscos'!C40)</f>
        <v/>
      </c>
      <c r="D37" s="37" t="str">
        <f>IF('Planilha de Gestão de Riscos'!E40=0,"",'Planilha de Gestão de Riscos'!E40)</f>
        <v/>
      </c>
      <c r="E37" s="38" t="str">
        <f>IF('Planilha de Gestão de Riscos'!L40=0,"",'Planilha de Gestão de Riscos'!L40)</f>
        <v/>
      </c>
      <c r="F37" s="37" t="str">
        <f>IF('Planilha de Gestão de Riscos'!T40=0,"",'Planilha de Gestão de Riscos'!T40)</f>
        <v/>
      </c>
      <c r="G37" s="37" t="str">
        <f>IF('Planilha de Gestão de Riscos'!U40=0,"",'Planilha de Gestão de Riscos'!U40)</f>
        <v/>
      </c>
      <c r="H37" s="115" t="str">
        <f>IF('Planilha de Gestão de Riscos'!V40=0,"",'Planilha de Gestão de Riscos'!V40)</f>
        <v/>
      </c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5.75" customHeight="1">
      <c r="A38" s="35"/>
      <c r="B38" s="36">
        <v>32.0</v>
      </c>
      <c r="C38" s="37" t="str">
        <f>IF('Planilha de Gestão de Riscos'!C41=0,"",'Planilha de Gestão de Riscos'!C41)</f>
        <v/>
      </c>
      <c r="D38" s="37" t="str">
        <f>IF('Planilha de Gestão de Riscos'!E41=0,"",'Planilha de Gestão de Riscos'!E41)</f>
        <v/>
      </c>
      <c r="E38" s="38" t="str">
        <f>IF('Planilha de Gestão de Riscos'!L41=0,"",'Planilha de Gestão de Riscos'!L41)</f>
        <v/>
      </c>
      <c r="F38" s="37" t="str">
        <f>IF('Planilha de Gestão de Riscos'!T41=0,"",'Planilha de Gestão de Riscos'!T41)</f>
        <v/>
      </c>
      <c r="G38" s="37" t="str">
        <f>IF('Planilha de Gestão de Riscos'!U41=0,"",'Planilha de Gestão de Riscos'!U41)</f>
        <v/>
      </c>
      <c r="H38" s="115" t="str">
        <f>IF('Planilha de Gestão de Riscos'!V41=0,"",'Planilha de Gestão de Riscos'!V41)</f>
        <v/>
      </c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5.75" customHeight="1">
      <c r="A39" s="35"/>
      <c r="B39" s="36">
        <v>33.0</v>
      </c>
      <c r="C39" s="37" t="str">
        <f>IF('Planilha de Gestão de Riscos'!C42=0,"",'Planilha de Gestão de Riscos'!C42)</f>
        <v/>
      </c>
      <c r="D39" s="37" t="str">
        <f>IF('Planilha de Gestão de Riscos'!E42=0,"",'Planilha de Gestão de Riscos'!E42)</f>
        <v/>
      </c>
      <c r="E39" s="38" t="str">
        <f>IF('Planilha de Gestão de Riscos'!L42=0,"",'Planilha de Gestão de Riscos'!L42)</f>
        <v/>
      </c>
      <c r="F39" s="37" t="str">
        <f>IF('Planilha de Gestão de Riscos'!T42=0,"",'Planilha de Gestão de Riscos'!T42)</f>
        <v/>
      </c>
      <c r="G39" s="37" t="str">
        <f>IF('Planilha de Gestão de Riscos'!U42=0,"",'Planilha de Gestão de Riscos'!U42)</f>
        <v/>
      </c>
      <c r="H39" s="115" t="str">
        <f>IF('Planilha de Gestão de Riscos'!V42=0,"",'Planilha de Gestão de Riscos'!V42)</f>
        <v/>
      </c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15.75" customHeight="1">
      <c r="A40" s="35"/>
      <c r="B40" s="36">
        <v>34.0</v>
      </c>
      <c r="C40" s="37" t="str">
        <f>IF('Planilha de Gestão de Riscos'!C43=0,"",'Planilha de Gestão de Riscos'!C43)</f>
        <v/>
      </c>
      <c r="D40" s="37" t="str">
        <f>IF('Planilha de Gestão de Riscos'!E43=0,"",'Planilha de Gestão de Riscos'!E43)</f>
        <v/>
      </c>
      <c r="E40" s="38" t="str">
        <f>IF('Planilha de Gestão de Riscos'!L43=0,"",'Planilha de Gestão de Riscos'!L43)</f>
        <v/>
      </c>
      <c r="F40" s="37" t="str">
        <f>IF('Planilha de Gestão de Riscos'!T43=0,"",'Planilha de Gestão de Riscos'!T43)</f>
        <v/>
      </c>
      <c r="G40" s="37" t="str">
        <f>IF('Planilha de Gestão de Riscos'!U43=0,"",'Planilha de Gestão de Riscos'!U43)</f>
        <v/>
      </c>
      <c r="H40" s="115" t="str">
        <f>IF('Planilha de Gestão de Riscos'!V43=0,"",'Planilha de Gestão de Riscos'!V43)</f>
        <v/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5.75" customHeight="1">
      <c r="A41" s="35"/>
      <c r="B41" s="36">
        <v>35.0</v>
      </c>
      <c r="C41" s="37" t="str">
        <f>IF('Planilha de Gestão de Riscos'!C44=0,"",'Planilha de Gestão de Riscos'!C44)</f>
        <v/>
      </c>
      <c r="D41" s="37" t="str">
        <f>IF('Planilha de Gestão de Riscos'!E44=0,"",'Planilha de Gestão de Riscos'!E44)</f>
        <v/>
      </c>
      <c r="E41" s="38" t="str">
        <f>IF('Planilha de Gestão de Riscos'!L44=0,"",'Planilha de Gestão de Riscos'!L44)</f>
        <v/>
      </c>
      <c r="F41" s="37" t="str">
        <f>IF('Planilha de Gestão de Riscos'!T44=0,"",'Planilha de Gestão de Riscos'!T44)</f>
        <v/>
      </c>
      <c r="G41" s="37" t="str">
        <f>IF('Planilha de Gestão de Riscos'!U44=0,"",'Planilha de Gestão de Riscos'!U44)</f>
        <v/>
      </c>
      <c r="H41" s="115" t="str">
        <f>IF('Planilha de Gestão de Riscos'!V44=0,"",'Planilha de Gestão de Riscos'!V44)</f>
        <v/>
      </c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15.75" customHeight="1">
      <c r="A42" s="35"/>
      <c r="B42" s="36">
        <v>36.0</v>
      </c>
      <c r="C42" s="37" t="str">
        <f>IF('Planilha de Gestão de Riscos'!C45=0,"",'Planilha de Gestão de Riscos'!C45)</f>
        <v/>
      </c>
      <c r="D42" s="37" t="str">
        <f>IF('Planilha de Gestão de Riscos'!E45=0,"",'Planilha de Gestão de Riscos'!E45)</f>
        <v/>
      </c>
      <c r="E42" s="38" t="str">
        <f>IF('Planilha de Gestão de Riscos'!L45=0,"",'Planilha de Gestão de Riscos'!L45)</f>
        <v/>
      </c>
      <c r="F42" s="37" t="str">
        <f>IF('Planilha de Gestão de Riscos'!T45=0,"",'Planilha de Gestão de Riscos'!T45)</f>
        <v/>
      </c>
      <c r="G42" s="37" t="str">
        <f>IF('Planilha de Gestão de Riscos'!U45=0,"",'Planilha de Gestão de Riscos'!U45)</f>
        <v/>
      </c>
      <c r="H42" s="115" t="str">
        <f>IF('Planilha de Gestão de Riscos'!V45=0,"",'Planilha de Gestão de Riscos'!V45)</f>
        <v/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5.75" customHeight="1">
      <c r="A43" s="35"/>
      <c r="B43" s="36">
        <v>37.0</v>
      </c>
      <c r="C43" s="37" t="str">
        <f>IF('Planilha de Gestão de Riscos'!C46=0,"",'Planilha de Gestão de Riscos'!C46)</f>
        <v/>
      </c>
      <c r="D43" s="37" t="str">
        <f>IF('Planilha de Gestão de Riscos'!E46=0,"",'Planilha de Gestão de Riscos'!E46)</f>
        <v/>
      </c>
      <c r="E43" s="38" t="str">
        <f>IF('Planilha de Gestão de Riscos'!L46=0,"",'Planilha de Gestão de Riscos'!L46)</f>
        <v/>
      </c>
      <c r="F43" s="37" t="str">
        <f>IF('Planilha de Gestão de Riscos'!T46=0,"",'Planilha de Gestão de Riscos'!T46)</f>
        <v/>
      </c>
      <c r="G43" s="37" t="str">
        <f>IF('Planilha de Gestão de Riscos'!U46=0,"",'Planilha de Gestão de Riscos'!U46)</f>
        <v/>
      </c>
      <c r="H43" s="115" t="str">
        <f>IF('Planilha de Gestão de Riscos'!V46=0,"",'Planilha de Gestão de Riscos'!V46)</f>
        <v/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5.75" customHeight="1">
      <c r="A44" s="35"/>
      <c r="B44" s="36">
        <v>38.0</v>
      </c>
      <c r="C44" s="37" t="str">
        <f>IF('Planilha de Gestão de Riscos'!C47=0,"",'Planilha de Gestão de Riscos'!C47)</f>
        <v/>
      </c>
      <c r="D44" s="37" t="str">
        <f>IF('Planilha de Gestão de Riscos'!E47=0,"",'Planilha de Gestão de Riscos'!E47)</f>
        <v/>
      </c>
      <c r="E44" s="38" t="str">
        <f>IF('Planilha de Gestão de Riscos'!L47=0,"",'Planilha de Gestão de Riscos'!L47)</f>
        <v/>
      </c>
      <c r="F44" s="37" t="str">
        <f>IF('Planilha de Gestão de Riscos'!T47=0,"",'Planilha de Gestão de Riscos'!T47)</f>
        <v/>
      </c>
      <c r="G44" s="37" t="str">
        <f>IF('Planilha de Gestão de Riscos'!U47=0,"",'Planilha de Gestão de Riscos'!U47)</f>
        <v/>
      </c>
      <c r="H44" s="115" t="str">
        <f>IF('Planilha de Gestão de Riscos'!V47=0,"",'Planilha de Gestão de Riscos'!V47)</f>
        <v/>
      </c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15.75" customHeight="1">
      <c r="A45" s="35"/>
      <c r="B45" s="36">
        <v>39.0</v>
      </c>
      <c r="C45" s="37" t="str">
        <f>IF('Planilha de Gestão de Riscos'!C48=0,"",'Planilha de Gestão de Riscos'!C48)</f>
        <v/>
      </c>
      <c r="D45" s="37" t="str">
        <f>IF('Planilha de Gestão de Riscos'!E48=0,"",'Planilha de Gestão de Riscos'!E48)</f>
        <v/>
      </c>
      <c r="E45" s="38" t="str">
        <f>IF('Planilha de Gestão de Riscos'!L48=0,"",'Planilha de Gestão de Riscos'!L48)</f>
        <v/>
      </c>
      <c r="F45" s="37" t="str">
        <f>IF('Planilha de Gestão de Riscos'!T48=0,"",'Planilha de Gestão de Riscos'!T48)</f>
        <v/>
      </c>
      <c r="G45" s="37" t="str">
        <f>IF('Planilha de Gestão de Riscos'!U48=0,"",'Planilha de Gestão de Riscos'!U48)</f>
        <v/>
      </c>
      <c r="H45" s="115" t="str">
        <f>IF('Planilha de Gestão de Riscos'!V48=0,"",'Planilha de Gestão de Riscos'!V48)</f>
        <v/>
      </c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ht="15.75" customHeight="1">
      <c r="A46" s="35"/>
      <c r="B46" s="36">
        <v>40.0</v>
      </c>
      <c r="C46" s="37" t="str">
        <f>IF('Planilha de Gestão de Riscos'!C49=0,"",'Planilha de Gestão de Riscos'!C49)</f>
        <v/>
      </c>
      <c r="D46" s="37" t="str">
        <f>IF('Planilha de Gestão de Riscos'!E49=0,"",'Planilha de Gestão de Riscos'!E49)</f>
        <v/>
      </c>
      <c r="E46" s="38" t="str">
        <f>IF('Planilha de Gestão de Riscos'!L49=0,"",'Planilha de Gestão de Riscos'!L49)</f>
        <v/>
      </c>
      <c r="F46" s="37" t="str">
        <f>IF('Planilha de Gestão de Riscos'!T49=0,"",'Planilha de Gestão de Riscos'!T49)</f>
        <v/>
      </c>
      <c r="G46" s="37" t="str">
        <f>IF('Planilha de Gestão de Riscos'!U49=0,"",'Planilha de Gestão de Riscos'!U49)</f>
        <v/>
      </c>
      <c r="H46" s="115" t="str">
        <f>IF('Planilha de Gestão de Riscos'!V49=0,"",'Planilha de Gestão de Riscos'!V49)</f>
        <v/>
      </c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ht="15.75" customHeight="1">
      <c r="A47" s="35"/>
      <c r="B47" s="36">
        <v>41.0</v>
      </c>
      <c r="C47" s="37" t="str">
        <f>IF('Planilha de Gestão de Riscos'!C50=0,"",'Planilha de Gestão de Riscos'!C50)</f>
        <v/>
      </c>
      <c r="D47" s="37" t="str">
        <f>IF('Planilha de Gestão de Riscos'!E50=0,"",'Planilha de Gestão de Riscos'!E50)</f>
        <v/>
      </c>
      <c r="E47" s="38" t="str">
        <f>IF('Planilha de Gestão de Riscos'!L50=0,"",'Planilha de Gestão de Riscos'!L50)</f>
        <v/>
      </c>
      <c r="F47" s="37" t="str">
        <f>IF('Planilha de Gestão de Riscos'!T50=0,"",'Planilha de Gestão de Riscos'!T50)</f>
        <v/>
      </c>
      <c r="G47" s="37" t="str">
        <f>IF('Planilha de Gestão de Riscos'!U50=0,"",'Planilha de Gestão de Riscos'!U50)</f>
        <v/>
      </c>
      <c r="H47" s="115" t="str">
        <f>IF('Planilha de Gestão de Riscos'!V50=0,"",'Planilha de Gestão de Riscos'!V50)</f>
        <v/>
      </c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ht="15.75" customHeight="1">
      <c r="A48" s="35"/>
      <c r="B48" s="36">
        <v>42.0</v>
      </c>
      <c r="C48" s="37" t="str">
        <f>IF('Planilha de Gestão de Riscos'!C51=0,"",'Planilha de Gestão de Riscos'!C51)</f>
        <v/>
      </c>
      <c r="D48" s="37" t="str">
        <f>IF('Planilha de Gestão de Riscos'!E51=0,"",'Planilha de Gestão de Riscos'!E51)</f>
        <v/>
      </c>
      <c r="E48" s="38" t="str">
        <f>IF('Planilha de Gestão de Riscos'!L51=0,"",'Planilha de Gestão de Riscos'!L51)</f>
        <v/>
      </c>
      <c r="F48" s="37" t="str">
        <f>IF('Planilha de Gestão de Riscos'!T51=0,"",'Planilha de Gestão de Riscos'!T51)</f>
        <v/>
      </c>
      <c r="G48" s="37" t="str">
        <f>IF('Planilha de Gestão de Riscos'!U51=0,"",'Planilha de Gestão de Riscos'!U51)</f>
        <v/>
      </c>
      <c r="H48" s="115" t="str">
        <f>IF('Planilha de Gestão de Riscos'!V51=0,"",'Planilha de Gestão de Riscos'!V51)</f>
        <v/>
      </c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ht="15.75" customHeight="1">
      <c r="A49" s="35"/>
      <c r="B49" s="36">
        <v>43.0</v>
      </c>
      <c r="C49" s="37" t="str">
        <f>IF('Planilha de Gestão de Riscos'!C52=0,"",'Planilha de Gestão de Riscos'!C52)</f>
        <v/>
      </c>
      <c r="D49" s="37" t="str">
        <f>IF('Planilha de Gestão de Riscos'!E52=0,"",'Planilha de Gestão de Riscos'!E52)</f>
        <v/>
      </c>
      <c r="E49" s="38" t="str">
        <f>IF('Planilha de Gestão de Riscos'!L52=0,"",'Planilha de Gestão de Riscos'!L52)</f>
        <v/>
      </c>
      <c r="F49" s="37" t="str">
        <f>IF('Planilha de Gestão de Riscos'!T52=0,"",'Planilha de Gestão de Riscos'!T52)</f>
        <v/>
      </c>
      <c r="G49" s="37" t="str">
        <f>IF('Planilha de Gestão de Riscos'!U52=0,"",'Planilha de Gestão de Riscos'!U52)</f>
        <v/>
      </c>
      <c r="H49" s="115" t="str">
        <f>IF('Planilha de Gestão de Riscos'!V52=0,"",'Planilha de Gestão de Riscos'!V52)</f>
        <v/>
      </c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ht="15.75" customHeight="1">
      <c r="A50" s="35"/>
      <c r="B50" s="36">
        <v>44.0</v>
      </c>
      <c r="C50" s="37" t="str">
        <f>IF('Planilha de Gestão de Riscos'!C53=0,"",'Planilha de Gestão de Riscos'!C53)</f>
        <v/>
      </c>
      <c r="D50" s="37" t="str">
        <f>IF('Planilha de Gestão de Riscos'!E53=0,"",'Planilha de Gestão de Riscos'!E53)</f>
        <v/>
      </c>
      <c r="E50" s="38" t="str">
        <f>IF('Planilha de Gestão de Riscos'!L53=0,"",'Planilha de Gestão de Riscos'!L53)</f>
        <v/>
      </c>
      <c r="F50" s="37" t="str">
        <f>IF('Planilha de Gestão de Riscos'!T53=0,"",'Planilha de Gestão de Riscos'!T53)</f>
        <v/>
      </c>
      <c r="G50" s="37" t="str">
        <f>IF('Planilha de Gestão de Riscos'!U53=0,"",'Planilha de Gestão de Riscos'!U53)</f>
        <v/>
      </c>
      <c r="H50" s="115" t="str">
        <f>IF('Planilha de Gestão de Riscos'!V53=0,"",'Planilha de Gestão de Riscos'!V53)</f>
        <v/>
      </c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ht="15.75" customHeight="1">
      <c r="A51" s="35"/>
      <c r="B51" s="36">
        <v>45.0</v>
      </c>
      <c r="C51" s="37" t="str">
        <f>IF('Planilha de Gestão de Riscos'!C54=0,"",'Planilha de Gestão de Riscos'!C54)</f>
        <v/>
      </c>
      <c r="D51" s="37" t="str">
        <f>IF('Planilha de Gestão de Riscos'!E54=0,"",'Planilha de Gestão de Riscos'!E54)</f>
        <v/>
      </c>
      <c r="E51" s="38" t="str">
        <f>IF('Planilha de Gestão de Riscos'!L54=0,"",'Planilha de Gestão de Riscos'!L54)</f>
        <v/>
      </c>
      <c r="F51" s="37" t="str">
        <f>IF('Planilha de Gestão de Riscos'!T54=0,"",'Planilha de Gestão de Riscos'!T54)</f>
        <v/>
      </c>
      <c r="G51" s="37" t="str">
        <f>IF('Planilha de Gestão de Riscos'!U54=0,"",'Planilha de Gestão de Riscos'!U54)</f>
        <v/>
      </c>
      <c r="H51" s="115" t="str">
        <f>IF('Planilha de Gestão de Riscos'!V54=0,"",'Planilha de Gestão de Riscos'!V54)</f>
        <v/>
      </c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ht="15.75" customHeight="1">
      <c r="A52" s="35"/>
      <c r="B52" s="36">
        <v>46.0</v>
      </c>
      <c r="C52" s="37" t="str">
        <f>IF('Planilha de Gestão de Riscos'!C55=0,"",'Planilha de Gestão de Riscos'!C55)</f>
        <v/>
      </c>
      <c r="D52" s="37" t="str">
        <f>IF('Planilha de Gestão de Riscos'!E55=0,"",'Planilha de Gestão de Riscos'!E55)</f>
        <v/>
      </c>
      <c r="E52" s="38" t="str">
        <f>IF('Planilha de Gestão de Riscos'!L55=0,"",'Planilha de Gestão de Riscos'!L55)</f>
        <v/>
      </c>
      <c r="F52" s="37" t="str">
        <f>IF('Planilha de Gestão de Riscos'!T55=0,"",'Planilha de Gestão de Riscos'!T55)</f>
        <v/>
      </c>
      <c r="G52" s="37" t="str">
        <f>IF('Planilha de Gestão de Riscos'!U55=0,"",'Planilha de Gestão de Riscos'!U55)</f>
        <v/>
      </c>
      <c r="H52" s="115" t="str">
        <f>IF('Planilha de Gestão de Riscos'!V55=0,"",'Planilha de Gestão de Riscos'!V55)</f>
        <v/>
      </c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ht="15.75" customHeight="1">
      <c r="A53" s="35"/>
      <c r="B53" s="36">
        <v>47.0</v>
      </c>
      <c r="C53" s="37" t="str">
        <f>IF('Planilha de Gestão de Riscos'!C56=0,"",'Planilha de Gestão de Riscos'!C56)</f>
        <v/>
      </c>
      <c r="D53" s="37" t="str">
        <f>IF('Planilha de Gestão de Riscos'!E56=0,"",'Planilha de Gestão de Riscos'!E56)</f>
        <v/>
      </c>
      <c r="E53" s="38" t="str">
        <f>IF('Planilha de Gestão de Riscos'!L56=0,"",'Planilha de Gestão de Riscos'!L56)</f>
        <v/>
      </c>
      <c r="F53" s="37" t="str">
        <f>IF('Planilha de Gestão de Riscos'!T56=0,"",'Planilha de Gestão de Riscos'!T56)</f>
        <v/>
      </c>
      <c r="G53" s="37" t="str">
        <f>IF('Planilha de Gestão de Riscos'!U56=0,"",'Planilha de Gestão de Riscos'!U56)</f>
        <v/>
      </c>
      <c r="H53" s="115" t="str">
        <f>IF('Planilha de Gestão de Riscos'!V56=0,"",'Planilha de Gestão de Riscos'!V56)</f>
        <v/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ht="15.75" customHeight="1">
      <c r="A54" s="35"/>
      <c r="B54" s="36">
        <v>48.0</v>
      </c>
      <c r="C54" s="37" t="str">
        <f>IF('Planilha de Gestão de Riscos'!C57=0,"",'Planilha de Gestão de Riscos'!C57)</f>
        <v/>
      </c>
      <c r="D54" s="37" t="str">
        <f>IF('Planilha de Gestão de Riscos'!E57=0,"",'Planilha de Gestão de Riscos'!E57)</f>
        <v/>
      </c>
      <c r="E54" s="38" t="str">
        <f>IF('Planilha de Gestão de Riscos'!L57=0,"",'Planilha de Gestão de Riscos'!L57)</f>
        <v/>
      </c>
      <c r="F54" s="37" t="str">
        <f>IF('Planilha de Gestão de Riscos'!T57=0,"",'Planilha de Gestão de Riscos'!T57)</f>
        <v/>
      </c>
      <c r="G54" s="37" t="str">
        <f>IF('Planilha de Gestão de Riscos'!U57=0,"",'Planilha de Gestão de Riscos'!U57)</f>
        <v/>
      </c>
      <c r="H54" s="115" t="str">
        <f>IF('Planilha de Gestão de Riscos'!V57=0,"",'Planilha de Gestão de Riscos'!V57)</f>
        <v/>
      </c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ht="15.75" customHeight="1">
      <c r="A55" s="35"/>
      <c r="B55" s="36">
        <v>49.0</v>
      </c>
      <c r="C55" s="37" t="str">
        <f>IF('Planilha de Gestão de Riscos'!C58=0,"",'Planilha de Gestão de Riscos'!C58)</f>
        <v/>
      </c>
      <c r="D55" s="37" t="str">
        <f>IF('Planilha de Gestão de Riscos'!E58=0,"",'Planilha de Gestão de Riscos'!E58)</f>
        <v/>
      </c>
      <c r="E55" s="38" t="str">
        <f>IF('Planilha de Gestão de Riscos'!L58=0,"",'Planilha de Gestão de Riscos'!L58)</f>
        <v/>
      </c>
      <c r="F55" s="37" t="str">
        <f>IF('Planilha de Gestão de Riscos'!T58=0,"",'Planilha de Gestão de Riscos'!T58)</f>
        <v/>
      </c>
      <c r="G55" s="37" t="str">
        <f>IF('Planilha de Gestão de Riscos'!U58=0,"",'Planilha de Gestão de Riscos'!U58)</f>
        <v/>
      </c>
      <c r="H55" s="115" t="str">
        <f>IF('Planilha de Gestão de Riscos'!V58=0,"",'Planilha de Gestão de Riscos'!V58)</f>
        <v/>
      </c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5.75" customHeight="1">
      <c r="A56" s="35"/>
      <c r="B56" s="36">
        <v>50.0</v>
      </c>
      <c r="C56" s="37" t="str">
        <f>IF('Planilha de Gestão de Riscos'!C59=0,"",'Planilha de Gestão de Riscos'!C59)</f>
        <v/>
      </c>
      <c r="D56" s="37" t="str">
        <f>IF('Planilha de Gestão de Riscos'!E59=0,"",'Planilha de Gestão de Riscos'!E59)</f>
        <v/>
      </c>
      <c r="E56" s="38" t="str">
        <f>IF('Planilha de Gestão de Riscos'!L59=0,"",'Planilha de Gestão de Riscos'!L59)</f>
        <v/>
      </c>
      <c r="F56" s="37" t="str">
        <f>IF('Planilha de Gestão de Riscos'!T59=0,"",'Planilha de Gestão de Riscos'!T59)</f>
        <v/>
      </c>
      <c r="G56" s="37" t="str">
        <f>IF('Planilha de Gestão de Riscos'!U59=0,"",'Planilha de Gestão de Riscos'!U59)</f>
        <v/>
      </c>
      <c r="H56" s="115" t="str">
        <f>IF('Planilha de Gestão de Riscos'!V59=0,"",'Planilha de Gestão de Riscos'!V59)</f>
        <v/>
      </c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ht="15.75" customHeight="1">
      <c r="A57" s="35"/>
      <c r="B57" s="36">
        <v>51.0</v>
      </c>
      <c r="C57" s="37" t="str">
        <f>IF('Planilha de Gestão de Riscos'!C60=0,"",'Planilha de Gestão de Riscos'!C60)</f>
        <v/>
      </c>
      <c r="D57" s="37" t="str">
        <f>IF('Planilha de Gestão de Riscos'!E60=0,"",'Planilha de Gestão de Riscos'!E60)</f>
        <v/>
      </c>
      <c r="E57" s="38" t="str">
        <f>IF('Planilha de Gestão de Riscos'!L60=0,"",'Planilha de Gestão de Riscos'!L60)</f>
        <v/>
      </c>
      <c r="F57" s="37" t="str">
        <f>IF('Planilha de Gestão de Riscos'!T60=0,"",'Planilha de Gestão de Riscos'!T60)</f>
        <v/>
      </c>
      <c r="G57" s="37" t="str">
        <f>IF('Planilha de Gestão de Riscos'!U60=0,"",'Planilha de Gestão de Riscos'!U60)</f>
        <v/>
      </c>
      <c r="H57" s="115" t="str">
        <f>IF('Planilha de Gestão de Riscos'!V60=0,"",'Planilha de Gestão de Riscos'!V60)</f>
        <v/>
      </c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5.75" customHeight="1">
      <c r="A58" s="35"/>
      <c r="B58" s="36">
        <v>52.0</v>
      </c>
      <c r="C58" s="37" t="str">
        <f>IF('Planilha de Gestão de Riscos'!C61=0,"",'Planilha de Gestão de Riscos'!C61)</f>
        <v/>
      </c>
      <c r="D58" s="37" t="str">
        <f>IF('Planilha de Gestão de Riscos'!E61=0,"",'Planilha de Gestão de Riscos'!E61)</f>
        <v/>
      </c>
      <c r="E58" s="38" t="str">
        <f>IF('Planilha de Gestão de Riscos'!L61=0,"",'Planilha de Gestão de Riscos'!L61)</f>
        <v/>
      </c>
      <c r="F58" s="37" t="str">
        <f>IF('Planilha de Gestão de Riscos'!T61=0,"",'Planilha de Gestão de Riscos'!T61)</f>
        <v/>
      </c>
      <c r="G58" s="37" t="str">
        <f>IF('Planilha de Gestão de Riscos'!U61=0,"",'Planilha de Gestão de Riscos'!U61)</f>
        <v/>
      </c>
      <c r="H58" s="115" t="str">
        <f>IF('Planilha de Gestão de Riscos'!V61=0,"",'Planilha de Gestão de Riscos'!V61)</f>
        <v/>
      </c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5.75" customHeight="1">
      <c r="A59" s="35"/>
      <c r="B59" s="36">
        <v>53.0</v>
      </c>
      <c r="C59" s="37" t="str">
        <f>IF('Planilha de Gestão de Riscos'!C62=0,"",'Planilha de Gestão de Riscos'!C62)</f>
        <v/>
      </c>
      <c r="D59" s="37" t="str">
        <f>IF('Planilha de Gestão de Riscos'!E62=0,"",'Planilha de Gestão de Riscos'!E62)</f>
        <v/>
      </c>
      <c r="E59" s="38" t="str">
        <f>IF('Planilha de Gestão de Riscos'!L62=0,"",'Planilha de Gestão de Riscos'!L62)</f>
        <v/>
      </c>
      <c r="F59" s="37" t="str">
        <f>IF('Planilha de Gestão de Riscos'!T62=0,"",'Planilha de Gestão de Riscos'!T62)</f>
        <v/>
      </c>
      <c r="G59" s="37" t="str">
        <f>IF('Planilha de Gestão de Riscos'!U62=0,"",'Planilha de Gestão de Riscos'!U62)</f>
        <v/>
      </c>
      <c r="H59" s="115" t="str">
        <f>IF('Planilha de Gestão de Riscos'!V62=0,"",'Planilha de Gestão de Riscos'!V62)</f>
        <v/>
      </c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5.75" customHeight="1">
      <c r="A60" s="35"/>
      <c r="B60" s="36">
        <v>54.0</v>
      </c>
      <c r="C60" s="37" t="str">
        <f>IF('Planilha de Gestão de Riscos'!C63=0,"",'Planilha de Gestão de Riscos'!C63)</f>
        <v/>
      </c>
      <c r="D60" s="37" t="str">
        <f>IF('Planilha de Gestão de Riscos'!E63=0,"",'Planilha de Gestão de Riscos'!E63)</f>
        <v/>
      </c>
      <c r="E60" s="38" t="str">
        <f>IF('Planilha de Gestão de Riscos'!L63=0,"",'Planilha de Gestão de Riscos'!L63)</f>
        <v/>
      </c>
      <c r="F60" s="37" t="str">
        <f>IF('Planilha de Gestão de Riscos'!T63=0,"",'Planilha de Gestão de Riscos'!T63)</f>
        <v/>
      </c>
      <c r="G60" s="37" t="str">
        <f>IF('Planilha de Gestão de Riscos'!U63=0,"",'Planilha de Gestão de Riscos'!U63)</f>
        <v/>
      </c>
      <c r="H60" s="115" t="str">
        <f>IF('Planilha de Gestão de Riscos'!V63=0,"",'Planilha de Gestão de Riscos'!V63)</f>
        <v/>
      </c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5.75" customHeight="1">
      <c r="A61" s="35"/>
      <c r="B61" s="36">
        <v>55.0</v>
      </c>
      <c r="C61" s="37" t="str">
        <f>IF('Planilha de Gestão de Riscos'!C64=0,"",'Planilha de Gestão de Riscos'!C64)</f>
        <v/>
      </c>
      <c r="D61" s="37" t="str">
        <f>IF('Planilha de Gestão de Riscos'!E64=0,"",'Planilha de Gestão de Riscos'!E64)</f>
        <v/>
      </c>
      <c r="E61" s="38" t="str">
        <f>IF('Planilha de Gestão de Riscos'!L64=0,"",'Planilha de Gestão de Riscos'!L64)</f>
        <v/>
      </c>
      <c r="F61" s="37" t="str">
        <f>IF('Planilha de Gestão de Riscos'!T64=0,"",'Planilha de Gestão de Riscos'!T64)</f>
        <v/>
      </c>
      <c r="G61" s="37" t="str">
        <f>IF('Planilha de Gestão de Riscos'!U64=0,"",'Planilha de Gestão de Riscos'!U64)</f>
        <v/>
      </c>
      <c r="H61" s="115" t="str">
        <f>IF('Planilha de Gestão de Riscos'!V64=0,"",'Planilha de Gestão de Riscos'!V64)</f>
        <v/>
      </c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5.75" customHeight="1">
      <c r="A62" s="35"/>
      <c r="B62" s="36">
        <v>56.0</v>
      </c>
      <c r="C62" s="37" t="str">
        <f>IF('Planilha de Gestão de Riscos'!C65=0,"",'Planilha de Gestão de Riscos'!C65)</f>
        <v/>
      </c>
      <c r="D62" s="37" t="str">
        <f>IF('Planilha de Gestão de Riscos'!E65=0,"",'Planilha de Gestão de Riscos'!E65)</f>
        <v/>
      </c>
      <c r="E62" s="38" t="str">
        <f>IF('Planilha de Gestão de Riscos'!L65=0,"",'Planilha de Gestão de Riscos'!L65)</f>
        <v/>
      </c>
      <c r="F62" s="37" t="str">
        <f>IF('Planilha de Gestão de Riscos'!T65=0,"",'Planilha de Gestão de Riscos'!T65)</f>
        <v/>
      </c>
      <c r="G62" s="37" t="str">
        <f>IF('Planilha de Gestão de Riscos'!U65=0,"",'Planilha de Gestão de Riscos'!U65)</f>
        <v/>
      </c>
      <c r="H62" s="115" t="str">
        <f>IF('Planilha de Gestão de Riscos'!V65=0,"",'Planilha de Gestão de Riscos'!V65)</f>
        <v/>
      </c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5.75" customHeight="1">
      <c r="A63" s="35"/>
      <c r="B63" s="36">
        <v>57.0</v>
      </c>
      <c r="C63" s="37" t="str">
        <f>IF('Planilha de Gestão de Riscos'!C66=0,"",'Planilha de Gestão de Riscos'!C66)</f>
        <v/>
      </c>
      <c r="D63" s="37" t="str">
        <f>IF('Planilha de Gestão de Riscos'!E66=0,"",'Planilha de Gestão de Riscos'!E66)</f>
        <v/>
      </c>
      <c r="E63" s="38" t="str">
        <f>IF('Planilha de Gestão de Riscos'!L66=0,"",'Planilha de Gestão de Riscos'!L66)</f>
        <v/>
      </c>
      <c r="F63" s="37" t="str">
        <f>IF('Planilha de Gestão de Riscos'!T66=0,"",'Planilha de Gestão de Riscos'!T66)</f>
        <v/>
      </c>
      <c r="G63" s="37" t="str">
        <f>IF('Planilha de Gestão de Riscos'!U66=0,"",'Planilha de Gestão de Riscos'!U66)</f>
        <v/>
      </c>
      <c r="H63" s="115" t="str">
        <f>IF('Planilha de Gestão de Riscos'!V66=0,"",'Planilha de Gestão de Riscos'!V66)</f>
        <v/>
      </c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5.75" customHeight="1">
      <c r="A64" s="35"/>
      <c r="B64" s="36">
        <v>58.0</v>
      </c>
      <c r="C64" s="37" t="str">
        <f>IF('Planilha de Gestão de Riscos'!C67=0,"",'Planilha de Gestão de Riscos'!C67)</f>
        <v/>
      </c>
      <c r="D64" s="37" t="str">
        <f>IF('Planilha de Gestão de Riscos'!E67=0,"",'Planilha de Gestão de Riscos'!E67)</f>
        <v/>
      </c>
      <c r="E64" s="38" t="str">
        <f>IF('Planilha de Gestão de Riscos'!L67=0,"",'Planilha de Gestão de Riscos'!L67)</f>
        <v/>
      </c>
      <c r="F64" s="37" t="str">
        <f>IF('Planilha de Gestão de Riscos'!T67=0,"",'Planilha de Gestão de Riscos'!T67)</f>
        <v/>
      </c>
      <c r="G64" s="37" t="str">
        <f>IF('Planilha de Gestão de Riscos'!U67=0,"",'Planilha de Gestão de Riscos'!U67)</f>
        <v/>
      </c>
      <c r="H64" s="115" t="str">
        <f>IF('Planilha de Gestão de Riscos'!V67=0,"",'Planilha de Gestão de Riscos'!V67)</f>
        <v/>
      </c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5.75" customHeight="1">
      <c r="A65" s="35"/>
      <c r="B65" s="36">
        <v>59.0</v>
      </c>
      <c r="C65" s="37" t="str">
        <f>IF('Planilha de Gestão de Riscos'!C68=0,"",'Planilha de Gestão de Riscos'!C68)</f>
        <v/>
      </c>
      <c r="D65" s="37" t="str">
        <f>IF('Planilha de Gestão de Riscos'!E68=0,"",'Planilha de Gestão de Riscos'!E68)</f>
        <v/>
      </c>
      <c r="E65" s="38" t="str">
        <f>IF('Planilha de Gestão de Riscos'!L68=0,"",'Planilha de Gestão de Riscos'!L68)</f>
        <v/>
      </c>
      <c r="F65" s="37" t="str">
        <f>IF('Planilha de Gestão de Riscos'!T68=0,"",'Planilha de Gestão de Riscos'!T68)</f>
        <v/>
      </c>
      <c r="G65" s="37" t="str">
        <f>IF('Planilha de Gestão de Riscos'!U68=0,"",'Planilha de Gestão de Riscos'!U68)</f>
        <v/>
      </c>
      <c r="H65" s="115" t="str">
        <f>IF('Planilha de Gestão de Riscos'!V68=0,"",'Planilha de Gestão de Riscos'!V68)</f>
        <v/>
      </c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5.75" customHeight="1">
      <c r="A66" s="35"/>
      <c r="B66" s="36">
        <v>60.0</v>
      </c>
      <c r="C66" s="37" t="str">
        <f>IF('Planilha de Gestão de Riscos'!C69=0,"",'Planilha de Gestão de Riscos'!C69)</f>
        <v/>
      </c>
      <c r="D66" s="37" t="str">
        <f>IF('Planilha de Gestão de Riscos'!E69=0,"",'Planilha de Gestão de Riscos'!E69)</f>
        <v/>
      </c>
      <c r="E66" s="38" t="str">
        <f>IF('Planilha de Gestão de Riscos'!L69=0,"",'Planilha de Gestão de Riscos'!L69)</f>
        <v/>
      </c>
      <c r="F66" s="37" t="str">
        <f>IF('Planilha de Gestão de Riscos'!T69=0,"",'Planilha de Gestão de Riscos'!T69)</f>
        <v/>
      </c>
      <c r="G66" s="37" t="str">
        <f>IF('Planilha de Gestão de Riscos'!U69=0,"",'Planilha de Gestão de Riscos'!U69)</f>
        <v/>
      </c>
      <c r="H66" s="115" t="str">
        <f>IF('Planilha de Gestão de Riscos'!V69=0,"",'Planilha de Gestão de Riscos'!V69)</f>
        <v/>
      </c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5.75" customHeight="1">
      <c r="A67" s="35"/>
      <c r="B67" s="36">
        <v>61.0</v>
      </c>
      <c r="C67" s="37" t="str">
        <f>IF('Planilha de Gestão de Riscos'!C70=0,"",'Planilha de Gestão de Riscos'!C70)</f>
        <v/>
      </c>
      <c r="D67" s="37" t="str">
        <f>IF('Planilha de Gestão de Riscos'!E70=0,"",'Planilha de Gestão de Riscos'!E70)</f>
        <v/>
      </c>
      <c r="E67" s="38" t="str">
        <f>IF('Planilha de Gestão de Riscos'!L70=0,"",'Planilha de Gestão de Riscos'!L70)</f>
        <v/>
      </c>
      <c r="F67" s="37" t="str">
        <f>IF('Planilha de Gestão de Riscos'!T70=0,"",'Planilha de Gestão de Riscos'!T70)</f>
        <v/>
      </c>
      <c r="G67" s="37" t="str">
        <f>IF('Planilha de Gestão de Riscos'!U70=0,"",'Planilha de Gestão de Riscos'!U70)</f>
        <v/>
      </c>
      <c r="H67" s="115" t="str">
        <f>IF('Planilha de Gestão de Riscos'!V70=0,"",'Planilha de Gestão de Riscos'!V70)</f>
        <v/>
      </c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5.75" customHeight="1">
      <c r="A68" s="35"/>
      <c r="B68" s="36">
        <v>62.0</v>
      </c>
      <c r="C68" s="37" t="str">
        <f>IF('Planilha de Gestão de Riscos'!C71=0,"",'Planilha de Gestão de Riscos'!C71)</f>
        <v/>
      </c>
      <c r="D68" s="37" t="str">
        <f>IF('Planilha de Gestão de Riscos'!E71=0,"",'Planilha de Gestão de Riscos'!E71)</f>
        <v/>
      </c>
      <c r="E68" s="38" t="str">
        <f>IF('Planilha de Gestão de Riscos'!L71=0,"",'Planilha de Gestão de Riscos'!L71)</f>
        <v/>
      </c>
      <c r="F68" s="37" t="str">
        <f>IF('Planilha de Gestão de Riscos'!T71=0,"",'Planilha de Gestão de Riscos'!T71)</f>
        <v/>
      </c>
      <c r="G68" s="37" t="str">
        <f>IF('Planilha de Gestão de Riscos'!U71=0,"",'Planilha de Gestão de Riscos'!U71)</f>
        <v/>
      </c>
      <c r="H68" s="115" t="str">
        <f>IF('Planilha de Gestão de Riscos'!V71=0,"",'Planilha de Gestão de Riscos'!V71)</f>
        <v/>
      </c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5.75" customHeight="1">
      <c r="A69" s="35"/>
      <c r="B69" s="36">
        <v>63.0</v>
      </c>
      <c r="C69" s="37" t="str">
        <f>IF('Planilha de Gestão de Riscos'!C72=0,"",'Planilha de Gestão de Riscos'!C72)</f>
        <v/>
      </c>
      <c r="D69" s="37" t="str">
        <f>IF('Planilha de Gestão de Riscos'!E72=0,"",'Planilha de Gestão de Riscos'!E72)</f>
        <v/>
      </c>
      <c r="E69" s="38" t="str">
        <f>IF('Planilha de Gestão de Riscos'!L72=0,"",'Planilha de Gestão de Riscos'!L72)</f>
        <v/>
      </c>
      <c r="F69" s="37" t="str">
        <f>IF('Planilha de Gestão de Riscos'!T72=0,"",'Planilha de Gestão de Riscos'!T72)</f>
        <v/>
      </c>
      <c r="G69" s="37" t="str">
        <f>IF('Planilha de Gestão de Riscos'!U72=0,"",'Planilha de Gestão de Riscos'!U72)</f>
        <v/>
      </c>
      <c r="H69" s="115" t="str">
        <f>IF('Planilha de Gestão de Riscos'!V72=0,"",'Planilha de Gestão de Riscos'!V72)</f>
        <v/>
      </c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5.75" customHeight="1">
      <c r="A70" s="35"/>
      <c r="B70" s="36">
        <v>64.0</v>
      </c>
      <c r="C70" s="37" t="str">
        <f>IF('Planilha de Gestão de Riscos'!C73=0,"",'Planilha de Gestão de Riscos'!C73)</f>
        <v/>
      </c>
      <c r="D70" s="37" t="str">
        <f>IF('Planilha de Gestão de Riscos'!E73=0,"",'Planilha de Gestão de Riscos'!E73)</f>
        <v/>
      </c>
      <c r="E70" s="38" t="str">
        <f>IF('Planilha de Gestão de Riscos'!L73=0,"",'Planilha de Gestão de Riscos'!L73)</f>
        <v/>
      </c>
      <c r="F70" s="37" t="str">
        <f>IF('Planilha de Gestão de Riscos'!T73=0,"",'Planilha de Gestão de Riscos'!T73)</f>
        <v/>
      </c>
      <c r="G70" s="37" t="str">
        <f>IF('Planilha de Gestão de Riscos'!U73=0,"",'Planilha de Gestão de Riscos'!U73)</f>
        <v/>
      </c>
      <c r="H70" s="115" t="str">
        <f>IF('Planilha de Gestão de Riscos'!V73=0,"",'Planilha de Gestão de Riscos'!V73)</f>
        <v/>
      </c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5.75" customHeight="1">
      <c r="A71" s="35"/>
      <c r="B71" s="36">
        <v>65.0</v>
      </c>
      <c r="C71" s="37" t="str">
        <f>IF('Planilha de Gestão de Riscos'!C74=0,"",'Planilha de Gestão de Riscos'!C74)</f>
        <v/>
      </c>
      <c r="D71" s="37" t="str">
        <f>IF('Planilha de Gestão de Riscos'!E74=0,"",'Planilha de Gestão de Riscos'!E74)</f>
        <v/>
      </c>
      <c r="E71" s="38" t="str">
        <f>IF('Planilha de Gestão de Riscos'!L74=0,"",'Planilha de Gestão de Riscos'!L74)</f>
        <v/>
      </c>
      <c r="F71" s="37" t="str">
        <f>IF('Planilha de Gestão de Riscos'!T74=0,"",'Planilha de Gestão de Riscos'!T74)</f>
        <v/>
      </c>
      <c r="G71" s="37" t="str">
        <f>IF('Planilha de Gestão de Riscos'!U74=0,"",'Planilha de Gestão de Riscos'!U74)</f>
        <v/>
      </c>
      <c r="H71" s="115" t="str">
        <f>IF('Planilha de Gestão de Riscos'!V74=0,"",'Planilha de Gestão de Riscos'!V74)</f>
        <v/>
      </c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5.75" customHeight="1">
      <c r="A72" s="35"/>
      <c r="B72" s="36">
        <v>66.0</v>
      </c>
      <c r="C72" s="37" t="str">
        <f>IF('Planilha de Gestão de Riscos'!C75=0,"",'Planilha de Gestão de Riscos'!C75)</f>
        <v/>
      </c>
      <c r="D72" s="37" t="str">
        <f>IF('Planilha de Gestão de Riscos'!E75=0,"",'Planilha de Gestão de Riscos'!E75)</f>
        <v/>
      </c>
      <c r="E72" s="38" t="str">
        <f>IF('Planilha de Gestão de Riscos'!L75=0,"",'Planilha de Gestão de Riscos'!L75)</f>
        <v/>
      </c>
      <c r="F72" s="37" t="str">
        <f>IF('Planilha de Gestão de Riscos'!T75=0,"",'Planilha de Gestão de Riscos'!T75)</f>
        <v/>
      </c>
      <c r="G72" s="37" t="str">
        <f>IF('Planilha de Gestão de Riscos'!U75=0,"",'Planilha de Gestão de Riscos'!U75)</f>
        <v/>
      </c>
      <c r="H72" s="115" t="str">
        <f>IF('Planilha de Gestão de Riscos'!V75=0,"",'Planilha de Gestão de Riscos'!V75)</f>
        <v/>
      </c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5.75" customHeight="1">
      <c r="A73" s="35"/>
      <c r="B73" s="36">
        <v>67.0</v>
      </c>
      <c r="C73" s="37" t="str">
        <f>IF('Planilha de Gestão de Riscos'!C76=0,"",'Planilha de Gestão de Riscos'!C76)</f>
        <v/>
      </c>
      <c r="D73" s="37" t="str">
        <f>IF('Planilha de Gestão de Riscos'!E76=0,"",'Planilha de Gestão de Riscos'!E76)</f>
        <v/>
      </c>
      <c r="E73" s="38" t="str">
        <f>IF('Planilha de Gestão de Riscos'!L76=0,"",'Planilha de Gestão de Riscos'!L76)</f>
        <v/>
      </c>
      <c r="F73" s="37" t="str">
        <f>IF('Planilha de Gestão de Riscos'!T76=0,"",'Planilha de Gestão de Riscos'!T76)</f>
        <v/>
      </c>
      <c r="G73" s="37" t="str">
        <f>IF('Planilha de Gestão de Riscos'!U76=0,"",'Planilha de Gestão de Riscos'!U76)</f>
        <v/>
      </c>
      <c r="H73" s="115" t="str">
        <f>IF('Planilha de Gestão de Riscos'!V76=0,"",'Planilha de Gestão de Riscos'!V76)</f>
        <v/>
      </c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5.75" customHeight="1">
      <c r="A74" s="35"/>
      <c r="B74" s="36">
        <v>68.0</v>
      </c>
      <c r="C74" s="37" t="str">
        <f>IF('Planilha de Gestão de Riscos'!C77=0,"",'Planilha de Gestão de Riscos'!C77)</f>
        <v/>
      </c>
      <c r="D74" s="37" t="str">
        <f>IF('Planilha de Gestão de Riscos'!E77=0,"",'Planilha de Gestão de Riscos'!E77)</f>
        <v/>
      </c>
      <c r="E74" s="38" t="str">
        <f>IF('Planilha de Gestão de Riscos'!L77=0,"",'Planilha de Gestão de Riscos'!L77)</f>
        <v/>
      </c>
      <c r="F74" s="37" t="str">
        <f>IF('Planilha de Gestão de Riscos'!T77=0,"",'Planilha de Gestão de Riscos'!T77)</f>
        <v/>
      </c>
      <c r="G74" s="37" t="str">
        <f>IF('Planilha de Gestão de Riscos'!U77=0,"",'Planilha de Gestão de Riscos'!U77)</f>
        <v/>
      </c>
      <c r="H74" s="115" t="str">
        <f>IF('Planilha de Gestão de Riscos'!V77=0,"",'Planilha de Gestão de Riscos'!V77)</f>
        <v/>
      </c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5.75" customHeight="1">
      <c r="A75" s="35"/>
      <c r="B75" s="36">
        <v>69.0</v>
      </c>
      <c r="C75" s="37" t="str">
        <f>IF('Planilha de Gestão de Riscos'!C78=0,"",'Planilha de Gestão de Riscos'!C78)</f>
        <v/>
      </c>
      <c r="D75" s="37" t="str">
        <f>IF('Planilha de Gestão de Riscos'!E78=0,"",'Planilha de Gestão de Riscos'!E78)</f>
        <v/>
      </c>
      <c r="E75" s="38" t="str">
        <f>IF('Planilha de Gestão de Riscos'!L78=0,"",'Planilha de Gestão de Riscos'!L78)</f>
        <v/>
      </c>
      <c r="F75" s="37" t="str">
        <f>IF('Planilha de Gestão de Riscos'!T78=0,"",'Planilha de Gestão de Riscos'!T78)</f>
        <v/>
      </c>
      <c r="G75" s="37" t="str">
        <f>IF('Planilha de Gestão de Riscos'!U78=0,"",'Planilha de Gestão de Riscos'!U78)</f>
        <v/>
      </c>
      <c r="H75" s="115" t="str">
        <f>IF('Planilha de Gestão de Riscos'!V78=0,"",'Planilha de Gestão de Riscos'!V78)</f>
        <v/>
      </c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5.75" customHeight="1">
      <c r="A76" s="35"/>
      <c r="B76" s="36">
        <v>70.0</v>
      </c>
      <c r="C76" s="37" t="str">
        <f>IF('Planilha de Gestão de Riscos'!C79=0,"",'Planilha de Gestão de Riscos'!C79)</f>
        <v/>
      </c>
      <c r="D76" s="37" t="str">
        <f>IF('Planilha de Gestão de Riscos'!E79=0,"",'Planilha de Gestão de Riscos'!E79)</f>
        <v/>
      </c>
      <c r="E76" s="38" t="str">
        <f>IF('Planilha de Gestão de Riscos'!L79=0,"",'Planilha de Gestão de Riscos'!L79)</f>
        <v/>
      </c>
      <c r="F76" s="37" t="str">
        <f>IF('Planilha de Gestão de Riscos'!T79=0,"",'Planilha de Gestão de Riscos'!T79)</f>
        <v/>
      </c>
      <c r="G76" s="37" t="str">
        <f>IF('Planilha de Gestão de Riscos'!U79=0,"",'Planilha de Gestão de Riscos'!U79)</f>
        <v/>
      </c>
      <c r="H76" s="115" t="str">
        <f>IF('Planilha de Gestão de Riscos'!V79=0,"",'Planilha de Gestão de Riscos'!V79)</f>
        <v/>
      </c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5.75" customHeight="1">
      <c r="A77" s="35"/>
      <c r="B77" s="36">
        <v>71.0</v>
      </c>
      <c r="C77" s="37" t="str">
        <f>IF('Planilha de Gestão de Riscos'!C80=0,"",'Planilha de Gestão de Riscos'!C80)</f>
        <v/>
      </c>
      <c r="D77" s="37" t="str">
        <f>IF('Planilha de Gestão de Riscos'!E80=0,"",'Planilha de Gestão de Riscos'!E80)</f>
        <v/>
      </c>
      <c r="E77" s="38" t="str">
        <f>IF('Planilha de Gestão de Riscos'!L80=0,"",'Planilha de Gestão de Riscos'!L80)</f>
        <v/>
      </c>
      <c r="F77" s="37" t="str">
        <f>IF('Planilha de Gestão de Riscos'!T80=0,"",'Planilha de Gestão de Riscos'!T80)</f>
        <v/>
      </c>
      <c r="G77" s="37" t="str">
        <f>IF('Planilha de Gestão de Riscos'!U80=0,"",'Planilha de Gestão de Riscos'!U80)</f>
        <v/>
      </c>
      <c r="H77" s="115" t="str">
        <f>IF('Planilha de Gestão de Riscos'!V80=0,"",'Planilha de Gestão de Riscos'!V80)</f>
        <v/>
      </c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5.75" customHeight="1">
      <c r="A78" s="35"/>
      <c r="B78" s="36">
        <v>72.0</v>
      </c>
      <c r="C78" s="37" t="str">
        <f>IF('Planilha de Gestão de Riscos'!C81=0,"",'Planilha de Gestão de Riscos'!C81)</f>
        <v/>
      </c>
      <c r="D78" s="37" t="str">
        <f>IF('Planilha de Gestão de Riscos'!E81=0,"",'Planilha de Gestão de Riscos'!E81)</f>
        <v/>
      </c>
      <c r="E78" s="38" t="str">
        <f>IF('Planilha de Gestão de Riscos'!L81=0,"",'Planilha de Gestão de Riscos'!L81)</f>
        <v/>
      </c>
      <c r="F78" s="37" t="str">
        <f>IF('Planilha de Gestão de Riscos'!T81=0,"",'Planilha de Gestão de Riscos'!T81)</f>
        <v/>
      </c>
      <c r="G78" s="37" t="str">
        <f>IF('Planilha de Gestão de Riscos'!U81=0,"",'Planilha de Gestão de Riscos'!U81)</f>
        <v/>
      </c>
      <c r="H78" s="115" t="str">
        <f>IF('Planilha de Gestão de Riscos'!V81=0,"",'Planilha de Gestão de Riscos'!V81)</f>
        <v/>
      </c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5.75" customHeight="1">
      <c r="A79" s="35"/>
      <c r="B79" s="36">
        <v>73.0</v>
      </c>
      <c r="C79" s="37" t="str">
        <f>IF('Planilha de Gestão de Riscos'!C82=0,"",'Planilha de Gestão de Riscos'!C82)</f>
        <v/>
      </c>
      <c r="D79" s="37" t="str">
        <f>IF('Planilha de Gestão de Riscos'!E82=0,"",'Planilha de Gestão de Riscos'!E82)</f>
        <v/>
      </c>
      <c r="E79" s="38" t="str">
        <f>IF('Planilha de Gestão de Riscos'!L82=0,"",'Planilha de Gestão de Riscos'!L82)</f>
        <v/>
      </c>
      <c r="F79" s="37" t="str">
        <f>IF('Planilha de Gestão de Riscos'!T82=0,"",'Planilha de Gestão de Riscos'!T82)</f>
        <v/>
      </c>
      <c r="G79" s="37" t="str">
        <f>IF('Planilha de Gestão de Riscos'!U82=0,"",'Planilha de Gestão de Riscos'!U82)</f>
        <v/>
      </c>
      <c r="H79" s="115" t="str">
        <f>IF('Planilha de Gestão de Riscos'!V82=0,"",'Planilha de Gestão de Riscos'!V82)</f>
        <v/>
      </c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5.75" customHeight="1">
      <c r="A80" s="35"/>
      <c r="B80" s="36">
        <v>74.0</v>
      </c>
      <c r="C80" s="37" t="str">
        <f>IF('Planilha de Gestão de Riscos'!C83=0,"",'Planilha de Gestão de Riscos'!C83)</f>
        <v/>
      </c>
      <c r="D80" s="37" t="str">
        <f>IF('Planilha de Gestão de Riscos'!E83=0,"",'Planilha de Gestão de Riscos'!E83)</f>
        <v/>
      </c>
      <c r="E80" s="38" t="str">
        <f>IF('Planilha de Gestão de Riscos'!L83=0,"",'Planilha de Gestão de Riscos'!L83)</f>
        <v/>
      </c>
      <c r="F80" s="37" t="str">
        <f>IF('Planilha de Gestão de Riscos'!T83=0,"",'Planilha de Gestão de Riscos'!T83)</f>
        <v/>
      </c>
      <c r="G80" s="37" t="str">
        <f>IF('Planilha de Gestão de Riscos'!U83=0,"",'Planilha de Gestão de Riscos'!U83)</f>
        <v/>
      </c>
      <c r="H80" s="115" t="str">
        <f>IF('Planilha de Gestão de Riscos'!V83=0,"",'Planilha de Gestão de Riscos'!V83)</f>
        <v/>
      </c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5.75" customHeight="1">
      <c r="A81" s="35"/>
      <c r="B81" s="36">
        <v>75.0</v>
      </c>
      <c r="C81" s="37" t="str">
        <f>IF('Planilha de Gestão de Riscos'!C84=0,"",'Planilha de Gestão de Riscos'!C84)</f>
        <v/>
      </c>
      <c r="D81" s="37" t="str">
        <f>IF('Planilha de Gestão de Riscos'!E84=0,"",'Planilha de Gestão de Riscos'!E84)</f>
        <v/>
      </c>
      <c r="E81" s="38" t="str">
        <f>IF('Planilha de Gestão de Riscos'!L84=0,"",'Planilha de Gestão de Riscos'!L84)</f>
        <v/>
      </c>
      <c r="F81" s="37" t="str">
        <f>IF('Planilha de Gestão de Riscos'!T84=0,"",'Planilha de Gestão de Riscos'!T84)</f>
        <v/>
      </c>
      <c r="G81" s="37" t="str">
        <f>IF('Planilha de Gestão de Riscos'!U84=0,"",'Planilha de Gestão de Riscos'!U84)</f>
        <v/>
      </c>
      <c r="H81" s="115" t="str">
        <f>IF('Planilha de Gestão de Riscos'!V84=0,"",'Planilha de Gestão de Riscos'!V84)</f>
        <v/>
      </c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5.75" customHeight="1">
      <c r="A82" s="35"/>
      <c r="B82" s="36">
        <v>76.0</v>
      </c>
      <c r="C82" s="37" t="str">
        <f>IF('Planilha de Gestão de Riscos'!C85=0,"",'Planilha de Gestão de Riscos'!C85)</f>
        <v/>
      </c>
      <c r="D82" s="37" t="str">
        <f>IF('Planilha de Gestão de Riscos'!E85=0,"",'Planilha de Gestão de Riscos'!E85)</f>
        <v/>
      </c>
      <c r="E82" s="38" t="str">
        <f>IF('Planilha de Gestão de Riscos'!L85=0,"",'Planilha de Gestão de Riscos'!L85)</f>
        <v/>
      </c>
      <c r="F82" s="37" t="str">
        <f>IF('Planilha de Gestão de Riscos'!T85=0,"",'Planilha de Gestão de Riscos'!T85)</f>
        <v/>
      </c>
      <c r="G82" s="37" t="str">
        <f>IF('Planilha de Gestão de Riscos'!U85=0,"",'Planilha de Gestão de Riscos'!U85)</f>
        <v/>
      </c>
      <c r="H82" s="115" t="str">
        <f>IF('Planilha de Gestão de Riscos'!V85=0,"",'Planilha de Gestão de Riscos'!V85)</f>
        <v/>
      </c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5.75" customHeight="1">
      <c r="A83" s="35"/>
      <c r="B83" s="36">
        <v>77.0</v>
      </c>
      <c r="C83" s="37" t="str">
        <f>IF('Planilha de Gestão de Riscos'!C86=0,"",'Planilha de Gestão de Riscos'!C86)</f>
        <v/>
      </c>
      <c r="D83" s="37" t="str">
        <f>IF('Planilha de Gestão de Riscos'!E86=0,"",'Planilha de Gestão de Riscos'!E86)</f>
        <v/>
      </c>
      <c r="E83" s="38" t="str">
        <f>IF('Planilha de Gestão de Riscos'!L86=0,"",'Planilha de Gestão de Riscos'!L86)</f>
        <v/>
      </c>
      <c r="F83" s="37" t="str">
        <f>IF('Planilha de Gestão de Riscos'!T86=0,"",'Planilha de Gestão de Riscos'!T86)</f>
        <v/>
      </c>
      <c r="G83" s="37" t="str">
        <f>IF('Planilha de Gestão de Riscos'!U86=0,"",'Planilha de Gestão de Riscos'!U86)</f>
        <v/>
      </c>
      <c r="H83" s="115" t="str">
        <f>IF('Planilha de Gestão de Riscos'!V86=0,"",'Planilha de Gestão de Riscos'!V86)</f>
        <v/>
      </c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5.75" customHeight="1">
      <c r="A84" s="35"/>
      <c r="B84" s="36">
        <v>78.0</v>
      </c>
      <c r="C84" s="37" t="str">
        <f>IF('Planilha de Gestão de Riscos'!C87=0,"",'Planilha de Gestão de Riscos'!C87)</f>
        <v/>
      </c>
      <c r="D84" s="37" t="str">
        <f>IF('Planilha de Gestão de Riscos'!E87=0,"",'Planilha de Gestão de Riscos'!E87)</f>
        <v/>
      </c>
      <c r="E84" s="38" t="str">
        <f>IF('Planilha de Gestão de Riscos'!L87=0,"",'Planilha de Gestão de Riscos'!L87)</f>
        <v/>
      </c>
      <c r="F84" s="37" t="str">
        <f>IF('Planilha de Gestão de Riscos'!T87=0,"",'Planilha de Gestão de Riscos'!T87)</f>
        <v/>
      </c>
      <c r="G84" s="37" t="str">
        <f>IF('Planilha de Gestão de Riscos'!U87=0,"",'Planilha de Gestão de Riscos'!U87)</f>
        <v/>
      </c>
      <c r="H84" s="115" t="str">
        <f>IF('Planilha de Gestão de Riscos'!V87=0,"",'Planilha de Gestão de Riscos'!V87)</f>
        <v/>
      </c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5.75" customHeight="1">
      <c r="A85" s="35"/>
      <c r="B85" s="36">
        <v>79.0</v>
      </c>
      <c r="C85" s="37" t="str">
        <f>IF('Planilha de Gestão de Riscos'!C88=0,"",'Planilha de Gestão de Riscos'!C88)</f>
        <v/>
      </c>
      <c r="D85" s="37" t="str">
        <f>IF('Planilha de Gestão de Riscos'!E88=0,"",'Planilha de Gestão de Riscos'!E88)</f>
        <v/>
      </c>
      <c r="E85" s="38" t="str">
        <f>IF('Planilha de Gestão de Riscos'!L88=0,"",'Planilha de Gestão de Riscos'!L88)</f>
        <v/>
      </c>
      <c r="F85" s="37" t="str">
        <f>IF('Planilha de Gestão de Riscos'!T88=0,"",'Planilha de Gestão de Riscos'!T88)</f>
        <v/>
      </c>
      <c r="G85" s="37" t="str">
        <f>IF('Planilha de Gestão de Riscos'!U88=0,"",'Planilha de Gestão de Riscos'!U88)</f>
        <v/>
      </c>
      <c r="H85" s="115" t="str">
        <f>IF('Planilha de Gestão de Riscos'!V88=0,"",'Planilha de Gestão de Riscos'!V88)</f>
        <v/>
      </c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5.75" customHeight="1">
      <c r="A86" s="35"/>
      <c r="B86" s="36">
        <v>80.0</v>
      </c>
      <c r="C86" s="37" t="str">
        <f>IF('Planilha de Gestão de Riscos'!C89=0,"",'Planilha de Gestão de Riscos'!C89)</f>
        <v/>
      </c>
      <c r="D86" s="37" t="str">
        <f>IF('Planilha de Gestão de Riscos'!E89=0,"",'Planilha de Gestão de Riscos'!E89)</f>
        <v/>
      </c>
      <c r="E86" s="38" t="str">
        <f>IF('Planilha de Gestão de Riscos'!L89=0,"",'Planilha de Gestão de Riscos'!L89)</f>
        <v/>
      </c>
      <c r="F86" s="37" t="str">
        <f>IF('Planilha de Gestão de Riscos'!T89=0,"",'Planilha de Gestão de Riscos'!T89)</f>
        <v/>
      </c>
      <c r="G86" s="37" t="str">
        <f>IF('Planilha de Gestão de Riscos'!U89=0,"",'Planilha de Gestão de Riscos'!U89)</f>
        <v/>
      </c>
      <c r="H86" s="115" t="str">
        <f>IF('Planilha de Gestão de Riscos'!V89=0,"",'Planilha de Gestão de Riscos'!V89)</f>
        <v/>
      </c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5.75" customHeight="1">
      <c r="A87" s="35"/>
      <c r="B87" s="36">
        <v>81.0</v>
      </c>
      <c r="C87" s="37" t="str">
        <f>IF('Planilha de Gestão de Riscos'!C90=0,"",'Planilha de Gestão de Riscos'!C90)</f>
        <v/>
      </c>
      <c r="D87" s="37" t="str">
        <f>IF('Planilha de Gestão de Riscos'!E90=0,"",'Planilha de Gestão de Riscos'!E90)</f>
        <v/>
      </c>
      <c r="E87" s="38" t="str">
        <f>IF('Planilha de Gestão de Riscos'!L90=0,"",'Planilha de Gestão de Riscos'!L90)</f>
        <v/>
      </c>
      <c r="F87" s="37" t="str">
        <f>IF('Planilha de Gestão de Riscos'!T90=0,"",'Planilha de Gestão de Riscos'!T90)</f>
        <v/>
      </c>
      <c r="G87" s="37" t="str">
        <f>IF('Planilha de Gestão de Riscos'!U90=0,"",'Planilha de Gestão de Riscos'!U90)</f>
        <v/>
      </c>
      <c r="H87" s="115" t="str">
        <f>IF('Planilha de Gestão de Riscos'!V90=0,"",'Planilha de Gestão de Riscos'!V90)</f>
        <v/>
      </c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5.75" customHeight="1">
      <c r="A88" s="35"/>
      <c r="B88" s="36">
        <v>82.0</v>
      </c>
      <c r="C88" s="37" t="str">
        <f>IF('Planilha de Gestão de Riscos'!C91=0,"",'Planilha de Gestão de Riscos'!C91)</f>
        <v/>
      </c>
      <c r="D88" s="37" t="str">
        <f>IF('Planilha de Gestão de Riscos'!E91=0,"",'Planilha de Gestão de Riscos'!E91)</f>
        <v/>
      </c>
      <c r="E88" s="38" t="str">
        <f>IF('Planilha de Gestão de Riscos'!L91=0,"",'Planilha de Gestão de Riscos'!L91)</f>
        <v/>
      </c>
      <c r="F88" s="37" t="str">
        <f>IF('Planilha de Gestão de Riscos'!T91=0,"",'Planilha de Gestão de Riscos'!T91)</f>
        <v/>
      </c>
      <c r="G88" s="37" t="str">
        <f>IF('Planilha de Gestão de Riscos'!U91=0,"",'Planilha de Gestão de Riscos'!U91)</f>
        <v/>
      </c>
      <c r="H88" s="115" t="str">
        <f>IF('Planilha de Gestão de Riscos'!V91=0,"",'Planilha de Gestão de Riscos'!V91)</f>
        <v/>
      </c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5.75" customHeight="1">
      <c r="A89" s="35"/>
      <c r="B89" s="36">
        <v>83.0</v>
      </c>
      <c r="C89" s="37" t="str">
        <f>IF('Planilha de Gestão de Riscos'!C92=0,"",'Planilha de Gestão de Riscos'!C92)</f>
        <v/>
      </c>
      <c r="D89" s="37" t="str">
        <f>IF('Planilha de Gestão de Riscos'!E92=0,"",'Planilha de Gestão de Riscos'!E92)</f>
        <v/>
      </c>
      <c r="E89" s="38" t="str">
        <f>IF('Planilha de Gestão de Riscos'!L92=0,"",'Planilha de Gestão de Riscos'!L92)</f>
        <v/>
      </c>
      <c r="F89" s="37" t="str">
        <f>IF('Planilha de Gestão de Riscos'!T92=0,"",'Planilha de Gestão de Riscos'!T92)</f>
        <v/>
      </c>
      <c r="G89" s="37" t="str">
        <f>IF('Planilha de Gestão de Riscos'!U92=0,"",'Planilha de Gestão de Riscos'!U92)</f>
        <v/>
      </c>
      <c r="H89" s="115" t="str">
        <f>IF('Planilha de Gestão de Riscos'!V92=0,"",'Planilha de Gestão de Riscos'!V92)</f>
        <v/>
      </c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5.75" customHeight="1">
      <c r="A90" s="35"/>
      <c r="B90" s="36">
        <v>84.0</v>
      </c>
      <c r="C90" s="37" t="str">
        <f>IF('Planilha de Gestão de Riscos'!C93=0,"",'Planilha de Gestão de Riscos'!C93)</f>
        <v/>
      </c>
      <c r="D90" s="37" t="str">
        <f>IF('Planilha de Gestão de Riscos'!E93=0,"",'Planilha de Gestão de Riscos'!E93)</f>
        <v/>
      </c>
      <c r="E90" s="38" t="str">
        <f>IF('Planilha de Gestão de Riscos'!L93=0,"",'Planilha de Gestão de Riscos'!L93)</f>
        <v/>
      </c>
      <c r="F90" s="37" t="str">
        <f>IF('Planilha de Gestão de Riscos'!T93=0,"",'Planilha de Gestão de Riscos'!T93)</f>
        <v/>
      </c>
      <c r="G90" s="37" t="str">
        <f>IF('Planilha de Gestão de Riscos'!U93=0,"",'Planilha de Gestão de Riscos'!U93)</f>
        <v/>
      </c>
      <c r="H90" s="115" t="str">
        <f>IF('Planilha de Gestão de Riscos'!V93=0,"",'Planilha de Gestão de Riscos'!V93)</f>
        <v/>
      </c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5.75" customHeight="1">
      <c r="A91" s="35"/>
      <c r="B91" s="36">
        <v>85.0</v>
      </c>
      <c r="C91" s="37" t="str">
        <f>IF('Planilha de Gestão de Riscos'!C94=0,"",'Planilha de Gestão de Riscos'!C94)</f>
        <v/>
      </c>
      <c r="D91" s="37" t="str">
        <f>IF('Planilha de Gestão de Riscos'!E94=0,"",'Planilha de Gestão de Riscos'!E94)</f>
        <v/>
      </c>
      <c r="E91" s="38" t="str">
        <f>IF('Planilha de Gestão de Riscos'!L94=0,"",'Planilha de Gestão de Riscos'!L94)</f>
        <v/>
      </c>
      <c r="F91" s="37" t="str">
        <f>IF('Planilha de Gestão de Riscos'!T94=0,"",'Planilha de Gestão de Riscos'!T94)</f>
        <v/>
      </c>
      <c r="G91" s="37" t="str">
        <f>IF('Planilha de Gestão de Riscos'!U94=0,"",'Planilha de Gestão de Riscos'!U94)</f>
        <v/>
      </c>
      <c r="H91" s="115" t="str">
        <f>IF('Planilha de Gestão de Riscos'!V94=0,"",'Planilha de Gestão de Riscos'!V94)</f>
        <v/>
      </c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5.75" customHeight="1">
      <c r="A92" s="35"/>
      <c r="B92" s="36">
        <v>86.0</v>
      </c>
      <c r="C92" s="37" t="str">
        <f>IF('Planilha de Gestão de Riscos'!C95=0,"",'Planilha de Gestão de Riscos'!C95)</f>
        <v/>
      </c>
      <c r="D92" s="37" t="str">
        <f>IF('Planilha de Gestão de Riscos'!E95=0,"",'Planilha de Gestão de Riscos'!E95)</f>
        <v/>
      </c>
      <c r="E92" s="38" t="str">
        <f>IF('Planilha de Gestão de Riscos'!L95=0,"",'Planilha de Gestão de Riscos'!L95)</f>
        <v/>
      </c>
      <c r="F92" s="37" t="str">
        <f>IF('Planilha de Gestão de Riscos'!T95=0,"",'Planilha de Gestão de Riscos'!T95)</f>
        <v/>
      </c>
      <c r="G92" s="37" t="str">
        <f>IF('Planilha de Gestão de Riscos'!U95=0,"",'Planilha de Gestão de Riscos'!U95)</f>
        <v/>
      </c>
      <c r="H92" s="115" t="str">
        <f>IF('Planilha de Gestão de Riscos'!V95=0,"",'Planilha de Gestão de Riscos'!V95)</f>
        <v/>
      </c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5.75" customHeight="1">
      <c r="A93" s="35"/>
      <c r="B93" s="36">
        <v>87.0</v>
      </c>
      <c r="C93" s="37" t="str">
        <f>IF('Planilha de Gestão de Riscos'!C96=0,"",'Planilha de Gestão de Riscos'!C96)</f>
        <v/>
      </c>
      <c r="D93" s="37" t="str">
        <f>IF('Planilha de Gestão de Riscos'!E96=0,"",'Planilha de Gestão de Riscos'!E96)</f>
        <v/>
      </c>
      <c r="E93" s="38" t="str">
        <f>IF('Planilha de Gestão de Riscos'!L96=0,"",'Planilha de Gestão de Riscos'!L96)</f>
        <v/>
      </c>
      <c r="F93" s="37" t="str">
        <f>IF('Planilha de Gestão de Riscos'!T96=0,"",'Planilha de Gestão de Riscos'!T96)</f>
        <v/>
      </c>
      <c r="G93" s="37" t="str">
        <f>IF('Planilha de Gestão de Riscos'!U96=0,"",'Planilha de Gestão de Riscos'!U96)</f>
        <v/>
      </c>
      <c r="H93" s="115" t="str">
        <f>IF('Planilha de Gestão de Riscos'!V96=0,"",'Planilha de Gestão de Riscos'!V96)</f>
        <v/>
      </c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5.75" customHeight="1">
      <c r="A94" s="35"/>
      <c r="B94" s="36">
        <v>88.0</v>
      </c>
      <c r="C94" s="37" t="str">
        <f>IF('Planilha de Gestão de Riscos'!C97=0,"",'Planilha de Gestão de Riscos'!C97)</f>
        <v/>
      </c>
      <c r="D94" s="37" t="str">
        <f>IF('Planilha de Gestão de Riscos'!E97=0,"",'Planilha de Gestão de Riscos'!E97)</f>
        <v/>
      </c>
      <c r="E94" s="38" t="str">
        <f>IF('Planilha de Gestão de Riscos'!L97=0,"",'Planilha de Gestão de Riscos'!L97)</f>
        <v/>
      </c>
      <c r="F94" s="37" t="str">
        <f>IF('Planilha de Gestão de Riscos'!T97=0,"",'Planilha de Gestão de Riscos'!T97)</f>
        <v/>
      </c>
      <c r="G94" s="37" t="str">
        <f>IF('Planilha de Gestão de Riscos'!U97=0,"",'Planilha de Gestão de Riscos'!U97)</f>
        <v/>
      </c>
      <c r="H94" s="115" t="str">
        <f>IF('Planilha de Gestão de Riscos'!V97=0,"",'Planilha de Gestão de Riscos'!V97)</f>
        <v/>
      </c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5.75" customHeight="1">
      <c r="A95" s="35"/>
      <c r="B95" s="36">
        <v>89.0</v>
      </c>
      <c r="C95" s="37" t="str">
        <f>IF('Planilha de Gestão de Riscos'!C98=0,"",'Planilha de Gestão de Riscos'!C98)</f>
        <v/>
      </c>
      <c r="D95" s="37" t="str">
        <f>IF('Planilha de Gestão de Riscos'!E98=0,"",'Planilha de Gestão de Riscos'!E98)</f>
        <v/>
      </c>
      <c r="E95" s="38" t="str">
        <f>IF('Planilha de Gestão de Riscos'!L98=0,"",'Planilha de Gestão de Riscos'!L98)</f>
        <v/>
      </c>
      <c r="F95" s="37" t="str">
        <f>IF('Planilha de Gestão de Riscos'!T98=0,"",'Planilha de Gestão de Riscos'!T98)</f>
        <v/>
      </c>
      <c r="G95" s="37" t="str">
        <f>IF('Planilha de Gestão de Riscos'!U98=0,"",'Planilha de Gestão de Riscos'!U98)</f>
        <v/>
      </c>
      <c r="H95" s="115" t="str">
        <f>IF('Planilha de Gestão de Riscos'!V98=0,"",'Planilha de Gestão de Riscos'!V98)</f>
        <v/>
      </c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5.75" customHeight="1">
      <c r="A96" s="35"/>
      <c r="B96" s="50">
        <v>90.0</v>
      </c>
      <c r="C96" s="51"/>
      <c r="D96" s="51" t="str">
        <f>IF('Planilha de Gestão de Riscos'!E99=0,"",'Planilha de Gestão de Riscos'!E99)</f>
        <v/>
      </c>
      <c r="E96" s="52" t="str">
        <f>IF('Planilha de Gestão de Riscos'!L99=0,"",'Planilha de Gestão de Riscos'!L99)</f>
        <v/>
      </c>
      <c r="F96" s="51" t="str">
        <f>IF('Planilha de Gestão de Riscos'!T99=0,"",'Planilha de Gestão de Riscos'!T99)</f>
        <v/>
      </c>
      <c r="G96" s="51" t="str">
        <f>IF('Planilha de Gestão de Riscos'!U99=0,"",'Planilha de Gestão de Riscos'!U99)</f>
        <v/>
      </c>
      <c r="H96" s="117" t="str">
        <f>IF('Planilha de Gestão de Riscos'!V99=0,"",'Planilha de Gestão de Riscos'!V99)</f>
        <v/>
      </c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G5:G6"/>
    <mergeCell ref="H5:H6"/>
    <mergeCell ref="B2:C2"/>
    <mergeCell ref="B3:C3"/>
    <mergeCell ref="B5:B6"/>
    <mergeCell ref="C5:C6"/>
    <mergeCell ref="D5:D6"/>
    <mergeCell ref="E5:E6"/>
    <mergeCell ref="F5:F6"/>
  </mergeCells>
  <conditionalFormatting sqref="E7:E96">
    <cfRule type="cellIs" dxfId="1" priority="1" operator="equal">
      <formula>"Risco Baixo"</formula>
    </cfRule>
  </conditionalFormatting>
  <conditionalFormatting sqref="E7:E96">
    <cfRule type="cellIs" dxfId="2" priority="2" operator="equal">
      <formula>"Risco Médio"</formula>
    </cfRule>
  </conditionalFormatting>
  <conditionalFormatting sqref="E7:E96">
    <cfRule type="cellIs" dxfId="3" priority="3" operator="equal">
      <formula>"Risco Alto"</formula>
    </cfRule>
  </conditionalFormatting>
  <conditionalFormatting sqref="E7:E96">
    <cfRule type="cellIs" dxfId="4" priority="4" operator="equal">
      <formula>"Risco Extremo"</formula>
    </cfRule>
  </conditionalFormatting>
  <conditionalFormatting sqref="E7:E96">
    <cfRule type="cellIs" dxfId="6" priority="5" operator="equal">
      <formula>""</formula>
    </cfRule>
  </conditionalFormatting>
  <conditionalFormatting sqref="E7:E96">
    <cfRule type="cellIs" dxfId="1" priority="6" operator="equal">
      <formula>"Risco Baixo"</formula>
    </cfRule>
  </conditionalFormatting>
  <conditionalFormatting sqref="E7:E96">
    <cfRule type="cellIs" dxfId="2" priority="7" operator="equal">
      <formula>"Risco Médio"</formula>
    </cfRule>
  </conditionalFormatting>
  <conditionalFormatting sqref="E7:E96">
    <cfRule type="cellIs" dxfId="3" priority="8" operator="equal">
      <formula>"Risco Alto"</formula>
    </cfRule>
  </conditionalFormatting>
  <conditionalFormatting sqref="E7:E96">
    <cfRule type="cellIs" dxfId="4" priority="9" operator="equal">
      <formula>"Risco Extremo"</formula>
    </cfRule>
  </conditionalFormatting>
  <conditionalFormatting sqref="E7:E96">
    <cfRule type="cellIs" dxfId="6" priority="10" operator="equal">
      <formula>""</formula>
    </cfRule>
  </conditionalFormatting>
  <conditionalFormatting sqref="E7:E96">
    <cfRule type="cellIs" dxfId="1" priority="11" operator="equal">
      <formula>"Risco Baixo"</formula>
    </cfRule>
  </conditionalFormatting>
  <conditionalFormatting sqref="E7:E96">
    <cfRule type="cellIs" dxfId="2" priority="12" operator="equal">
      <formula>"Risco Médio"</formula>
    </cfRule>
  </conditionalFormatting>
  <conditionalFormatting sqref="E7:E96">
    <cfRule type="cellIs" dxfId="3" priority="13" operator="equal">
      <formula>"Risco Alto"</formula>
    </cfRule>
  </conditionalFormatting>
  <conditionalFormatting sqref="E7:E96">
    <cfRule type="cellIs" dxfId="4" priority="14" operator="equal">
      <formula>"Risco Extremo"</formula>
    </cfRule>
  </conditionalFormatting>
  <printOptions/>
  <pageMargins bottom="0.787401575" footer="0.0" header="0.0" left="0.511811024" right="0.511811024" top="0.787401575"/>
  <pageSetup paperSize="9" scale="3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2006-09-25T12:47:36Z</dcterms:created>
</cp:coreProperties>
</file>