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E8028267-24EB-490A-9763-7472DE312425}" xr6:coauthVersionLast="47" xr6:coauthVersionMax="47" xr10:uidLastSave="{00000000-0000-0000-0000-000000000000}"/>
  <bookViews>
    <workbookView xWindow="20370" yWindow="-4875" windowWidth="29040" windowHeight="15720" xr2:uid="{00000000-000D-0000-FFFF-FFFF00000000}"/>
  </bookViews>
  <sheets>
    <sheet name="Planilha de Gestão de Riscos" sheetId="17" r:id="rId1"/>
    <sheet name="Matriz Probabilidade Impacto" sheetId="21" state="hidden" r:id="rId2"/>
    <sheet name="Matriz Nível de Risco" sheetId="23" state="hidden" r:id="rId3"/>
    <sheet name="Matriz probabilidade X impacto" sheetId="24" state="hidden" r:id="rId4"/>
    <sheet name="Escala Probabilidade e Impacto" sheetId="27" r:id="rId5"/>
    <sheet name="Resumo da Gestão de Risco" sheetId="28" r:id="rId6"/>
  </sheets>
  <definedNames>
    <definedName name="_xlnm._FilterDatabase" localSheetId="0" hidden="1">'Planilha de Gestão de Riscos'!$A$5:$W$13</definedName>
    <definedName name="_xlnm.Print_Area" localSheetId="0">'Planilha de Gestão de Riscos'!$A$1:$W$13</definedName>
    <definedName name="_xlnm.Print_Area" localSheetId="5">'Resumo da Gestão de Risco'!$B$2:$H$10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8" l="1"/>
  <c r="F7" i="28"/>
  <c r="E7" i="28"/>
  <c r="D7" i="28"/>
  <c r="C7" i="28"/>
  <c r="K10" i="17"/>
  <c r="I10" i="17"/>
  <c r="C6" i="28"/>
  <c r="F6" i="28"/>
  <c r="D10" i="28"/>
  <c r="F8" i="28"/>
  <c r="I9" i="17"/>
  <c r="K9" i="17"/>
  <c r="M10" i="17" l="1"/>
  <c r="L10" i="17" s="1"/>
  <c r="N10" i="17" s="1"/>
  <c r="M9" i="17"/>
  <c r="L9" i="17" s="1"/>
  <c r="N9" i="17" s="1"/>
  <c r="G10" i="28"/>
  <c r="C10" i="28"/>
  <c r="G9" i="28"/>
  <c r="D9" i="28"/>
  <c r="C9" i="28"/>
  <c r="G8" i="28"/>
  <c r="D8" i="28"/>
  <c r="C8" i="28"/>
  <c r="G6" i="28"/>
  <c r="D6" i="28"/>
  <c r="K13" i="17"/>
  <c r="I13" i="17"/>
  <c r="K12" i="17"/>
  <c r="I12" i="17"/>
  <c r="M13" i="17" l="1"/>
  <c r="L13" i="17" s="1"/>
  <c r="E10" i="28" s="1"/>
  <c r="M12" i="17"/>
  <c r="L12" i="17" s="1"/>
  <c r="E9" i="28" s="1"/>
  <c r="N13" i="17" l="1"/>
  <c r="N12" i="17"/>
  <c r="H10" i="28"/>
  <c r="F10" i="28"/>
  <c r="F9" i="28"/>
  <c r="K11" i="17"/>
  <c r="I11" i="17"/>
  <c r="K8" i="17"/>
  <c r="I8" i="17"/>
  <c r="M11" i="17" l="1"/>
  <c r="L11" i="17" s="1"/>
  <c r="N11" i="17" s="1"/>
  <c r="M8" i="17"/>
  <c r="L8" i="17" s="1"/>
  <c r="E8" i="28" l="1"/>
  <c r="H8" i="28"/>
  <c r="N8" i="17"/>
  <c r="E6" i="2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5" authorId="0" shapeId="0" xr:uid="{00000000-0006-0000-0B00-000001000000}">
      <text>
        <r>
          <rPr>
            <b/>
            <sz val="9"/>
            <color indexed="81"/>
            <rFont val="Tahoma"/>
            <charset val="1"/>
          </rPr>
          <t>deve seguir o passo a passo da etapa de identificação do risco descrita na metodologia de gestão de riscos da UFPA</t>
        </r>
      </text>
    </comment>
    <comment ref="H5" authorId="0" shapeId="0" xr:uid="{00000000-0006-0000-0B00-000002000000}">
      <text>
        <r>
          <rPr>
            <b/>
            <sz val="9"/>
            <color indexed="81"/>
            <rFont val="Tahoma"/>
            <charset val="1"/>
          </rPr>
          <t>deve seguir o passo a passo da etapa de avaliação do risco descrito na metodologia, à exceção dos campos pré-configurados</t>
        </r>
      </text>
    </comment>
    <comment ref="O5" authorId="0" shapeId="0" xr:uid="{00000000-0006-0000-0B00-000003000000}">
      <text>
        <r>
          <rPr>
            <b/>
            <sz val="9"/>
            <color indexed="81"/>
            <rFont val="Tahoma"/>
            <charset val="1"/>
          </rPr>
          <t>deve seguir o passo a passo da etapa de tratamento de risco descrito na metodologia, à exceção dos campos pré-configurados:</t>
        </r>
      </text>
    </comment>
    <comment ref="W5" authorId="0" shapeId="0" xr:uid="{00000000-0006-0000-0B00-000004000000}">
      <text>
        <r>
          <rPr>
            <b/>
            <sz val="9"/>
            <color indexed="81"/>
            <rFont val="Tahoma"/>
            <charset val="1"/>
          </rPr>
          <t>deve seguir as orientações da etapa de comunicação e tratamento do risco descritas na metodologia</t>
        </r>
      </text>
    </comment>
    <comment ref="B6" authorId="0" shapeId="0" xr:uid="{00000000-0006-0000-0B00-000005000000}">
      <text>
        <r>
          <rPr>
            <b/>
            <sz val="9"/>
            <color indexed="81"/>
            <rFont val="Tahoma"/>
            <charset val="1"/>
          </rPr>
          <t>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6" authorId="0" shapeId="0" xr:uid="{D1ED74E9-A8F4-4AD6-98E1-C5A317B94DEA}">
      <text>
        <r>
          <rPr>
            <b/>
            <sz val="9"/>
            <color indexed="81"/>
            <rFont val="Tahoma"/>
            <charset val="1"/>
          </rPr>
          <t>informar a subunidade que está executando o processo de gestão de riscos associada ao objeto analisado.</t>
        </r>
      </text>
    </comment>
    <comment ref="D6" authorId="0" shapeId="0" xr:uid="{00000000-0006-0000-0B00-000006000000}">
      <text>
        <r>
          <rPr>
            <b/>
            <sz val="9"/>
            <color indexed="81"/>
            <rFont val="Tahoma"/>
            <charset val="1"/>
          </rPr>
          <t>informar a subunidade que está executando o processo de gestão de riscos associada ao objeto analisado.</t>
        </r>
      </text>
    </comment>
    <comment ref="E6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descrever o risco associado ao objeto de risco analisado. Deverá ser preenchido um risco por célula do Excel.</t>
        </r>
      </text>
    </comment>
    <comment ref="F6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descrever na mesma célula os eventos que podem ocasionar a ocorrência do risco.</t>
        </r>
      </text>
    </comment>
    <comment ref="G6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descrever na mesma célula as consequências que a ocorrência do risco pode gerar no objeto de risco analisado.</t>
        </r>
      </text>
    </comment>
    <comment ref="N6" authorId="0" shapeId="0" xr:uid="{00000000-0006-0000-0B00-00000A000000}">
      <text>
        <r>
          <rPr>
            <b/>
            <sz val="9"/>
            <color indexed="81"/>
            <rFont val="Tahoma"/>
            <charset val="1"/>
          </rPr>
          <t>será atribuído automaticamente, informando a ação a ser executada.</t>
        </r>
      </text>
    </comment>
    <comment ref="O6" authorId="0" shapeId="0" xr:uid="{00000000-0006-0000-0B00-00000B000000}">
      <text>
        <r>
          <rPr>
            <b/>
            <sz val="9"/>
            <color indexed="81"/>
            <rFont val="Tahoma"/>
            <charset val="1"/>
          </rPr>
          <t>selecionar SIM ou NÃO para o enquadramento dos riscos de acordo com os tipos de riscos adotados pela UFPA em sua metodologia.</t>
        </r>
      </text>
    </comment>
    <comment ref="S6" authorId="0" shapeId="0" xr:uid="{00000000-0006-0000-0B00-00000C000000}">
      <text>
        <r>
          <rPr>
            <b/>
            <sz val="9"/>
            <color indexed="81"/>
            <rFont val="Tahoma"/>
            <charset val="1"/>
          </rPr>
          <t>selecionar SIM ou NÃO se o risco compromete a capacidade orçamentária/financeira da UFPA ou se não compromete esse aspecto.</t>
        </r>
      </text>
    </comment>
    <comment ref="T6" authorId="0" shapeId="0" xr:uid="{00000000-0006-0000-0B00-00000D000000}">
      <text>
        <r>
          <rPr>
            <b/>
            <sz val="9"/>
            <color indexed="81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W6" authorId="0" shapeId="0" xr:uid="{00000000-0006-0000-0B00-00000E000000}">
      <text>
        <r>
          <rPr>
            <b/>
            <sz val="9"/>
            <color indexed="81"/>
            <rFont val="Tahoma"/>
            <charset val="1"/>
          </rPr>
          <t xml:space="preserve">relatar o comportamento do risco residual quanto ao apetite a risco da UFPA, justificando os casos de ocorrência do risco e a efetividade das ações de tratamento. </t>
        </r>
      </text>
    </comment>
    <comment ref="H7" authorId="0" shapeId="0" xr:uid="{00000000-0006-0000-0B00-00000F000000}">
      <text>
        <r>
          <rPr>
            <b/>
            <sz val="9"/>
            <color indexed="81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I7" authorId="0" shapeId="0" xr:uid="{00000000-0006-0000-0B00-000010000000}">
      <text>
        <r>
          <rPr>
            <b/>
            <sz val="9"/>
            <color indexed="81"/>
            <rFont val="Tahoma"/>
            <charset val="1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 shapeId="0" xr:uid="{00000000-0006-0000-0B00-000011000000}">
      <text>
        <r>
          <rPr>
            <b/>
            <sz val="9"/>
            <color indexed="81"/>
            <rFont val="Tahoma"/>
            <charset val="1"/>
          </rPr>
          <t>selecionar a opção de acordo com as escalas adotadas pela metodologia de gestão de risco da UFPA, que podem ser consultadas na parte superior da planilha.</t>
        </r>
      </text>
    </comment>
    <comment ref="K7" authorId="0" shapeId="0" xr:uid="{00000000-0006-0000-0B00-000012000000}">
      <text>
        <r>
          <rPr>
            <b/>
            <sz val="9"/>
            <color indexed="81"/>
            <rFont val="Tahoma"/>
            <charset val="1"/>
          </rPr>
          <t>será atribuído automaticamente, correspondendo à análise efetuada.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" authorId="0" shapeId="0" xr:uid="{00000000-0006-0000-0B00-000013000000}">
      <text>
        <r>
          <rPr>
            <b/>
            <sz val="9"/>
            <color indexed="81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M7" authorId="0" shapeId="0" xr:uid="{00000000-0006-0000-0B00-000014000000}">
      <text>
        <r>
          <rPr>
            <b/>
            <sz val="9"/>
            <color indexed="81"/>
            <rFont val="Tahoma"/>
            <charset val="1"/>
          </rPr>
          <t>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O7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Eventos que podem comprometer a confiança da sociedade (ou de parceiros, de clientes ou de fornecedores) em relação à capacidade da UFPA em cumprir sua missão institucional.</t>
        </r>
      </text>
    </comment>
    <comment ref="P7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Eventos derivados de alterações legislativas ou normativas que podem comprometer as atividades da UFPA.</t>
        </r>
      </text>
    </comment>
    <comment ref="Q7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Eventos que podem comprometer as atividades da UFPA, normalmente associados a falhas, deficiência ou inadequação de processos internos, pessoas, infraestrutura e sistemas.</t>
        </r>
      </text>
    </comment>
    <comment ref="R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Vulnerabilidade que pode favorecer ou facilitar a ocorrência de práticas de corrupção, fraudes, irregularidades e/ou desvios éticos e de conduta, podendo comprometer os objetivos da instituição.</t>
        </r>
      </text>
    </comment>
    <comment ref="S7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T7" authorId="0" shapeId="0" xr:uid="{00000000-0006-0000-0B00-00001A000000}">
      <text>
        <r>
          <rPr>
            <b/>
            <sz val="9"/>
            <color indexed="81"/>
            <rFont val="Tahoma"/>
            <charset val="1"/>
          </rPr>
          <t>descrever o controle a ser implementado. Nos casos dos riscos dentro do apetite da UFPA, esse campo já aparece com a ação a ser executada, portanto não precisa ser preenchido.</t>
        </r>
      </text>
    </comment>
    <comment ref="U7" authorId="0" shapeId="0" xr:uid="{00000000-0006-0000-0B00-00001B000000}">
      <text>
        <r>
          <rPr>
            <b/>
            <sz val="9"/>
            <color indexed="81"/>
            <rFont val="Tahoma"/>
            <charset val="1"/>
          </rPr>
          <t>informar a Unidade que é responsável pela implementação da ação de tratamento</t>
        </r>
      </text>
    </comment>
    <comment ref="V7" authorId="0" shapeId="0" xr:uid="{00000000-0006-0000-0B00-00001C000000}">
      <text>
        <r>
          <rPr>
            <b/>
            <sz val="9"/>
            <color indexed="81"/>
            <rFont val="Tahoma"/>
            <charset val="1"/>
          </rPr>
          <t>informar o prazo de implementação do controle.</t>
        </r>
      </text>
    </comment>
  </commentList>
</comments>
</file>

<file path=xl/sharedStrings.xml><?xml version="1.0" encoding="utf-8"?>
<sst xmlns="http://schemas.openxmlformats.org/spreadsheetml/2006/main" count="212" uniqueCount="147">
  <si>
    <t>UNIDADE</t>
  </si>
  <si>
    <t>IDENTIFICAÇÃO DO RISCO</t>
  </si>
  <si>
    <t>AVALIAÇÃO DO RISCO</t>
  </si>
  <si>
    <t>TRATAMENTO DO RISCO</t>
  </si>
  <si>
    <t>COMUNICAÇÃO E MONITORAMENTO DO RISCO</t>
  </si>
  <si>
    <t>Item</t>
  </si>
  <si>
    <t>Objeto analisado</t>
  </si>
  <si>
    <t>Subunidade responsável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</si>
  <si>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</si>
  <si>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</si>
  <si>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</si>
  <si>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</si>
  <si>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</si>
  <si>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</si>
  <si>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</si>
  <si>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</si>
  <si>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</si>
  <si>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</si>
  <si>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</si>
  <si>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</si>
  <si>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</si>
  <si>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</si>
  <si>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</si>
  <si>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</si>
  <si>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Descrição</t>
  </si>
  <si>
    <t>Unidade/Subunidade Responsável pelo tratamento</t>
  </si>
  <si>
    <t xml:space="preserve">Prazo </t>
  </si>
  <si>
    <t>EXEMPLO</t>
  </si>
  <si>
    <t>-</t>
  </si>
  <si>
    <t>Processo de Diárias e Passagens</t>
  </si>
  <si>
    <t>Coordenadoria de Diárias, Passagens e Hospedagens (CDPH)</t>
  </si>
  <si>
    <t>Prestação de contas incorreta</t>
  </si>
  <si>
    <t>1. Desconhecimento dos documentos necessários para comprovação da viagem
2. Preenchimento incorreto do formulário e pendência de documentação comprobatória da viagem</t>
  </si>
  <si>
    <t>1. Atraso na emissão e atendimento de novo processo de concessão de diárias e passagens para o servidor com pendências
2. Aumento do custo das novas passagens para servidor com bloqueio</t>
  </si>
  <si>
    <t>Alta</t>
  </si>
  <si>
    <t>Médio</t>
  </si>
  <si>
    <t>Não</t>
  </si>
  <si>
    <t>Sim</t>
  </si>
  <si>
    <t>Manual ou instrução com orientações sobre os documentos necessários para prestação de contas de viagem e diária.</t>
  </si>
  <si>
    <t xml:space="preserve">Acompanhar o histórico da redução do número de solicitações de diárias e passagens que apresentam pendências de prestação de contas </t>
  </si>
  <si>
    <t>ESCALA DE PROBABILIDADE</t>
  </si>
  <si>
    <t>PROBABILIDADE</t>
  </si>
  <si>
    <t>PESO</t>
  </si>
  <si>
    <t>DESCRIÇÃO</t>
  </si>
  <si>
    <t>Muito Baixa</t>
  </si>
  <si>
    <t>Em situações excepcionais o evento poderá até ocorrer, mas
não há histórico conhecido do evento ou não há indícios que sinalizem sua ocorrência, portanto, é improvável que aconteça.</t>
  </si>
  <si>
    <t>Baixa</t>
  </si>
  <si>
    <t>O histórico conhecido aponta para baixa frequência, podendo
o evento ocorrer de forma inesperada ou casual.</t>
  </si>
  <si>
    <t>Média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</si>
  <si>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</si>
  <si>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</si>
  <si>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Muito Alta</t>
  </si>
  <si>
    <t>Os indícios indicam claramente que o evento ocorrerá,
portanto, é praticamente certo.</t>
  </si>
  <si>
    <t>ESCALA DE IMPACTO</t>
  </si>
  <si>
    <t>IMPACTO</t>
  </si>
  <si>
    <t>Muito Baixo</t>
  </si>
  <si>
    <t>Não altera o alcance do objetivo.</t>
  </si>
  <si>
    <t>Baixo</t>
  </si>
  <si>
    <t>Compromete em alguma medida o alcance do objetivo, mas não impede o alcance da maior parte do atingimento do objetivo.</t>
  </si>
  <si>
    <t>Compromete razoavelmente o alcance do objetivo,
porém recuperável.</t>
  </si>
  <si>
    <t>Alto</t>
  </si>
  <si>
    <t>Compromete a maior parte do atingimento do objetivo,
sendo de difícil reversão.</t>
  </si>
  <si>
    <t>Muito Alto</t>
  </si>
  <si>
    <t>Compromete totalmente ou quase totalmente o atingimento
do objetivo, de forma irreversível.</t>
  </si>
  <si>
    <t>MATRIZ DE CLASSIFICAÇÃO DO RISCO</t>
  </si>
  <si>
    <t>RISCO</t>
  </si>
  <si>
    <t>ESCALA</t>
  </si>
  <si>
    <t>RB (Risco Baixo)</t>
  </si>
  <si>
    <t>0 - 9</t>
  </si>
  <si>
    <t>RM (Risco Médio)</t>
  </si>
  <si>
    <t>10 - 39</t>
  </si>
  <si>
    <t>RA (Risco Alto)</t>
  </si>
  <si>
    <t>40 - 79</t>
  </si>
  <si>
    <t>RE (Risco Extremo)</t>
  </si>
  <si>
    <t>80 - 100</t>
  </si>
  <si>
    <t>MATRIZ DE PROBABILIDADE X IMPACTO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</si>
  <si>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</si>
  <si>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</si>
  <si>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</si>
  <si>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</si>
  <si>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</si>
  <si>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</si>
  <si>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</si>
  <si>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</si>
  <si>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</si>
  <si>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</si>
  <si>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</si>
  <si>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</si>
  <si>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</si>
  <si>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</si>
  <si>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</si>
  <si>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</si>
  <si>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</si>
  <si>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</si>
  <si>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</si>
  <si>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</si>
  <si>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</si>
  <si>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</si>
  <si>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</si>
  <si>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</si>
  <si>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</si>
  <si>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</si>
  <si>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Nível de Risco
Classificação</t>
  </si>
  <si>
    <t>Ação de Tratamento
Descrição</t>
  </si>
  <si>
    <t>Opera-cional</t>
  </si>
  <si>
    <t>Integri-dade</t>
  </si>
  <si>
    <t>Unidade/Sub-unidade Responsável pelo tratamento</t>
  </si>
  <si>
    <t>Diretoria de Finanças e Contabilidade (DFC).</t>
  </si>
  <si>
    <t>Apoiar as Unidades da UFPA na gestão patrimonial e almoxarifado, de contratação e de execução orçamentária e financeira.</t>
  </si>
  <si>
    <t xml:space="preserve">1. Redução no desempenho da Unidade;
2. Demora no atendimento das demandas;
3. Dificuldade de gerar relatórios consistentes para a tomada de decisão;
4. Insatisfação do usuário final.
</t>
  </si>
  <si>
    <t>Alocar e/ou realocar nas diversas unidades e subunidades da PROAD o quantitativo adequado de servidores.</t>
  </si>
  <si>
    <t>Gabinete da PROAD</t>
  </si>
  <si>
    <t>1. Quadro de pessoal reduzido devido a demora do MEC na liberação de novas vagas para Técnicos Administrativos.
2. Demora no preenchimento de vagas, em decorrência da aposentadoria de servidores.</t>
  </si>
  <si>
    <t>1. Monitoramento das necessidades de pessoal na PROAD;
2. Solicitar junto aos setores competentes a
alocação/realocação de novos servidores;
3. Promover uma melhor distribuição do trabalho.</t>
  </si>
  <si>
    <t>Contínuo</t>
  </si>
  <si>
    <t xml:space="preserve">Acompanhar e monitorar o desempenho da unidade, verificando se o número de servidores dimensionados é o ideal para executar as tarefas inerentes as atividades da PROAD </t>
  </si>
  <si>
    <t>1. Sobrecarga de trabalho para os servidores da Unidade;
2. Aumento no estresse dos servidores da PROAD;
3. Produtividade comprometida;
4. Custos adicionais com a  contratação de pessoal temporário;
5. Usuário insatisfeito.</t>
  </si>
  <si>
    <t>Finalizar a implantação do SIPAC.</t>
  </si>
  <si>
    <t>Mapear, redesenhar e melhorar os processos chaves da PROAD</t>
  </si>
  <si>
    <t>1.  Informação inconsistente para a tomada de decisão.
2. Aumento de trabalho na atualização de rotinas/módulos do SIPAC.</t>
  </si>
  <si>
    <t>1. Fazer levantamento dos módulos que não foram implantados / atualizados e adotar providências junto ao CTIC para sanar as pendências.</t>
  </si>
  <si>
    <t>Acompanhar e monitorar os trabalhos de levantamento, implantação, treinamento e homologação do sistema.</t>
  </si>
  <si>
    <t>1. Prestção de serviços de baixa qualidade;
2. Insatisfação dos usuários;
3. Aumento dos custos;
4. Demora na prestação de informações;
5. Aumento das falhas;
6. Pouca integração entre os processos.</t>
  </si>
  <si>
    <t>Acompanhar e monitorar os trabalhos de mapeamento de processos, analisando e priorizando os problemas e entraves de maior impacto negativo, com a finalidade de promover um maior desempenho no funcionamento administrativo da PROAD.</t>
  </si>
  <si>
    <t>Contínuo.</t>
  </si>
  <si>
    <t>1.Identificar, priorizar e mapear os processos e a partir da identificação dos problemas e entraves existentes; 
2. Redesenhar as atividades identificadas e efetuar as alterações necessárias que possam representar melhorias ou redução dos danos e consequências nos processos chaves da PROAD.</t>
  </si>
  <si>
    <t>PROAD</t>
  </si>
  <si>
    <t>Orçamentário / Financeiro</t>
  </si>
  <si>
    <t>Diretoria de Almoxarifado e Patrimônio (DAP).</t>
  </si>
  <si>
    <t xml:space="preserve">1. Redução no desempenho da Unidade;
2. Demora no atendimento das demandas;
3. Insatisfação do usuário final.
</t>
  </si>
  <si>
    <t>1. Dificuldade em operar os sistemas de registro e controle do patrimonio e do almoxarifado.
2. Conhecimento insuficiente dos procedimentos / legislação, do controle de patrimônio e do almoxarifado.</t>
  </si>
  <si>
    <t>Acompanhar e monitorar o desempenho da unidade na correta aplicação da legislação e operacionalização dos sistemas de controles no tocante aos registros patrimoniais, de almoxarifado.</t>
  </si>
  <si>
    <t>Diretoria de Finanças e contabilidade (DFC)</t>
  </si>
  <si>
    <t>Não gastar 100% da dotação orçamentária da unidade durante o exercício financeiro.</t>
  </si>
  <si>
    <t xml:space="preserve">Capacitar os servidores que atuam na área administrativa das Unidades da UFPA, em planejamento, execução e acompanhamento da execução orçamentária/financeira.
</t>
  </si>
  <si>
    <t>Acompanhar e monitorar o desempenho da unidade na correta utilização do orçamento, com a finalidade de identificar as dificuldades os problemas e tomar as providências necessárias para correção.</t>
  </si>
  <si>
    <t>Sistema que não atenda as demandas das Unidades demandantes.</t>
  </si>
  <si>
    <t>Demora no atendimento das demandas.</t>
  </si>
  <si>
    <t xml:space="preserve">Registros patrimonial e de almoxarifado incorretos;
</t>
  </si>
  <si>
    <t>Assessoria da PROAD</t>
  </si>
  <si>
    <t>Gabinete da PROAD.</t>
  </si>
  <si>
    <r>
      <t xml:space="preserve">          UFPA - </t>
    </r>
    <r>
      <rPr>
        <i/>
        <sz val="18"/>
        <color theme="3" tint="-0.499984740745262"/>
        <rFont val="Calibri"/>
        <family val="2"/>
        <scheme val="minor"/>
      </rPr>
      <t>Planilha de Gestão de Riscos 2022</t>
    </r>
  </si>
  <si>
    <t>1. Inconformidade da execução das ações planejadas com os prazos estabelecidos para as metas da Unidade na utilização do orçamento; e/ou,
2. Acompanhamento insuficiente da utilização do orçamento liberado para a Unidade; e/ou,
3. Conhecimento técnico insuficiente, necessário para planejar/executar/ acompanhar a utilização da dotação orçamentária da Unidade.</t>
  </si>
  <si>
    <t>1.Definição insuficiente acerca de responsabilidades e atribuições;
2. Esquecimento e atraso na execução de tarefas;
3. Baixo controle e padrão indefinido das tarefas;
4. Falhas de comunicação;
5.Desmotivação e desgaste pelo excesso de retrabalho e desperdício de tempo;</t>
  </si>
  <si>
    <t>1. Demora na implantação de rotinas e módulos do SIPAC.
2. Comunicação insuficiente entre os setores, referente a solução para os problemas operacionais apresentados no SIPAC
3. Registros incorretos no SIPAC.</t>
  </si>
  <si>
    <t>Manual com as orientações necessárias sobre legislação e operacionalização dos sistemas estruturantes e de apoio.</t>
  </si>
  <si>
    <t>Baixo desempenho no funcionamento administrativo.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</si>
</sst>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6]mmmm/yyyy;@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5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3" tint="-0.499984740745262"/>
      <name val="Calibri"/>
      <family val="2"/>
      <scheme val="minor"/>
    </font>
    <font>
      <i/>
      <sz val="18"/>
      <color theme="3" tint="-0.49998474074526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7697B"/>
        <bgColor indexed="64"/>
      </patternFill>
    </fill>
    <fill>
      <patternFill patternType="solid">
        <fgColor rgb="FF3278CC"/>
        <bgColor indexed="64"/>
      </patternFill>
    </fill>
    <fill>
      <patternFill patternType="solid">
        <fgColor rgb="FFD0E0F4"/>
        <bgColor indexed="64"/>
      </patternFill>
    </fill>
    <fill>
      <patternFill patternType="solid">
        <fgColor rgb="FFA2D4E2"/>
        <bgColor indexed="64"/>
      </patternFill>
    </fill>
    <fill>
      <patternFill patternType="solid">
        <fgColor rgb="FFA8C6EA"/>
        <bgColor indexed="64"/>
      </patternFill>
    </fill>
    <fill>
      <patternFill patternType="solid">
        <fgColor rgb="FF5690D6"/>
        <bgColor indexed="64"/>
      </patternFill>
    </fill>
    <fill>
      <patternFill patternType="solid">
        <fgColor rgb="FFD7E5F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14" xfId="0" applyFont="1" applyBorder="1"/>
    <xf numFmtId="0" fontId="7" fillId="0" borderId="15" xfId="0" applyFont="1" applyBorder="1"/>
    <xf numFmtId="0" fontId="7" fillId="0" borderId="17" xfId="0" applyFont="1" applyBorder="1"/>
    <xf numFmtId="0" fontId="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15" borderId="36" xfId="0" applyFont="1" applyFill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3" fillId="0" borderId="5" xfId="0" applyNumberFormat="1" applyFont="1" applyBorder="1" applyAlignment="1">
      <alignment vertical="center" wrapText="1"/>
    </xf>
    <xf numFmtId="164" fontId="3" fillId="0" borderId="37" xfId="0" applyNumberFormat="1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left" vertical="center" wrapText="1"/>
    </xf>
    <xf numFmtId="164" fontId="3" fillId="0" borderId="38" xfId="0" applyNumberFormat="1" applyFont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16" borderId="39" xfId="0" applyFont="1" applyFill="1" applyBorder="1" applyAlignment="1">
      <alignment horizontal="center" vertical="center" wrapText="1"/>
    </xf>
    <xf numFmtId="0" fontId="2" fillId="16" borderId="40" xfId="0" applyFont="1" applyFill="1" applyBorder="1" applyAlignment="1">
      <alignment horizontal="center" vertical="center" wrapText="1"/>
    </xf>
    <xf numFmtId="0" fontId="1" fillId="11" borderId="28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29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1" fillId="10" borderId="28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1" fillId="10" borderId="29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2" fillId="13" borderId="25" xfId="0" applyFont="1" applyFill="1" applyBorder="1" applyAlignment="1">
      <alignment horizontal="center" vertical="center" wrapText="1"/>
    </xf>
    <xf numFmtId="0" fontId="2" fillId="13" borderId="22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/>
    </xf>
    <xf numFmtId="0" fontId="1" fillId="9" borderId="31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7" borderId="23" xfId="0" applyFont="1" applyFill="1" applyBorder="1" applyAlignment="1">
      <alignment horizontal="center" vertical="center" textRotation="90"/>
    </xf>
    <xf numFmtId="0" fontId="9" fillId="7" borderId="21" xfId="0" applyFont="1" applyFill="1" applyBorder="1" applyAlignment="1">
      <alignment horizontal="center" vertical="center" textRotation="90"/>
    </xf>
    <xf numFmtId="0" fontId="9" fillId="7" borderId="12" xfId="0" applyFont="1" applyFill="1" applyBorder="1" applyAlignment="1">
      <alignment horizontal="center"/>
    </xf>
    <xf numFmtId="0" fontId="9" fillId="7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14" borderId="41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2" fillId="12" borderId="43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4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3" fillId="13" borderId="4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76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33CC33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D7E5F5"/>
      <color rgb="FF5690D6"/>
      <color rgb="FF4685D2"/>
      <color rgb="FF33CC33"/>
      <color rgb="FF000099"/>
      <color rgb="FF0000FF"/>
      <color rgb="FFA8C6EA"/>
      <color rgb="FFD0E0F4"/>
      <color rgb="FF3278CC"/>
      <color rgb="FFA2D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257960</xdr:colOff>
      <xdr:row>1</xdr:row>
      <xdr:rowOff>25246</xdr:rowOff>
    </xdr:from>
    <xdr:to>
      <xdr:col>2</xdr:col>
      <xdr:colOff>210340</xdr:colOff>
      <xdr:row>1</xdr:row>
      <xdr:rowOff>452441</xdr:rowOff>
    </xdr:to>
    <xdr:pic>
      <xdr:nvPicPr>
        <xdr:cNvPr id="6" name="Picture 2" descr="Resultado de imagem para logo ufpa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210" y="160184"/>
          <a:ext cx="365130" cy="4271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38099</xdr:rowOff>
    </xdr:from>
    <xdr:to>
      <xdr:col>9</xdr:col>
      <xdr:colOff>533400</xdr:colOff>
      <xdr:row>17</xdr:row>
      <xdr:rowOff>101614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8099"/>
          <a:ext cx="5829300" cy="330201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200025</xdr:colOff>
      <xdr:row>19</xdr:row>
      <xdr:rowOff>57149</xdr:rowOff>
    </xdr:from>
    <xdr:to>
      <xdr:col>9</xdr:col>
      <xdr:colOff>530889</xdr:colOff>
      <xdr:row>36</xdr:row>
      <xdr:rowOff>129356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" y="3676649"/>
          <a:ext cx="5817264" cy="33107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3"/>
  <sheetViews>
    <sheetView showGridLines="0" tabSelected="1" topLeftCell="K1" zoomScale="120" zoomScaleNormal="120" zoomScaleSheetLayoutView="70" workbookViewId="0">
      <pane ySplit="7" topLeftCell="A13" activePane="bottomLeft" state="frozen"/>
      <selection pane="bottomLeft" activeCell="E14" sqref="E14"/>
    </sheetView>
  </sheetViews>
  <sheetFormatPr defaultRowHeight="15" x14ac:dyDescent="0.25"/>
  <cols>
    <col min="1" max="1" width="3.28515625" customWidth="1"/>
    <col min="2" max="2" width="6.140625" customWidth="1"/>
    <col min="3" max="3" width="14.5703125" customWidth="1"/>
    <col min="4" max="4" width="18.140625" customWidth="1"/>
    <col min="5" max="5" width="16.85546875" customWidth="1"/>
    <col min="6" max="6" width="21.140625" customWidth="1"/>
    <col min="7" max="7" width="23" customWidth="1"/>
    <col min="8" max="8" width="10.28515625" customWidth="1"/>
    <col min="9" max="9" width="7.7109375" customWidth="1"/>
    <col min="10" max="10" width="9.5703125" customWidth="1"/>
    <col min="11" max="11" width="7.28515625" customWidth="1"/>
    <col min="12" max="12" width="15.140625" customWidth="1"/>
    <col min="13" max="13" width="7.140625" customWidth="1"/>
    <col min="14" max="14" width="15.28515625" customWidth="1"/>
    <col min="15" max="15" width="10.140625" customWidth="1"/>
    <col min="16" max="16" width="8" customWidth="1"/>
    <col min="17" max="17" width="9.28515625" customWidth="1"/>
    <col min="18" max="18" width="8.42578125" customWidth="1"/>
    <col min="19" max="19" width="13.5703125" customWidth="1"/>
    <col min="20" max="20" width="21.140625" customWidth="1"/>
    <col min="21" max="21" width="20.5703125" customWidth="1"/>
    <col min="22" max="22" width="17.140625" customWidth="1"/>
    <col min="23" max="23" width="25.7109375" customWidth="1"/>
  </cols>
  <sheetData>
    <row r="1" spans="1:23" ht="10.5" customHeight="1" thickBot="1" x14ac:dyDescent="0.3"/>
    <row r="2" spans="1:23" ht="57.75" customHeight="1" thickBot="1" x14ac:dyDescent="0.3">
      <c r="B2" s="99" t="s">
        <v>141</v>
      </c>
      <c r="C2" s="100"/>
      <c r="D2" s="101"/>
      <c r="F2" s="17" t="s">
        <v>0</v>
      </c>
      <c r="G2" s="97" t="s">
        <v>126</v>
      </c>
      <c r="H2" s="98"/>
    </row>
    <row r="3" spans="1:23" ht="6" customHeight="1" x14ac:dyDescent="0.25"/>
    <row r="4" spans="1:23" ht="9" customHeight="1" thickBot="1" x14ac:dyDescent="0.3"/>
    <row r="5" spans="1:23" ht="45" x14ac:dyDescent="0.25">
      <c r="B5" s="104" t="s">
        <v>1</v>
      </c>
      <c r="C5" s="105"/>
      <c r="D5" s="106"/>
      <c r="E5" s="106"/>
      <c r="F5" s="106"/>
      <c r="G5" s="107"/>
      <c r="H5" s="92" t="s">
        <v>2</v>
      </c>
      <c r="I5" s="93"/>
      <c r="J5" s="93"/>
      <c r="K5" s="93"/>
      <c r="L5" s="93"/>
      <c r="M5" s="93"/>
      <c r="N5" s="94"/>
      <c r="O5" s="81" t="s">
        <v>3</v>
      </c>
      <c r="P5" s="82"/>
      <c r="Q5" s="82"/>
      <c r="R5" s="82"/>
      <c r="S5" s="82"/>
      <c r="T5" s="82"/>
      <c r="U5" s="83"/>
      <c r="V5" s="84"/>
      <c r="W5" s="57" t="s">
        <v>4</v>
      </c>
    </row>
    <row r="6" spans="1:23" s="63" customFormat="1" ht="30" x14ac:dyDescent="0.25">
      <c r="B6" s="88" t="s">
        <v>5</v>
      </c>
      <c r="C6" s="89" t="s">
        <v>6</v>
      </c>
      <c r="D6" s="89" t="s">
        <v>7</v>
      </c>
      <c r="E6" s="89" t="s">
        <v>8</v>
      </c>
      <c r="F6" s="89" t="s">
        <v>9</v>
      </c>
      <c r="G6" s="90" t="s">
        <v>10</v>
      </c>
      <c r="H6" s="95" t="s">
        <v>11</v>
      </c>
      <c r="I6" s="96"/>
      <c r="J6" s="96" t="s">
        <v>12</v>
      </c>
      <c r="K6" s="96"/>
      <c r="L6" s="96" t="s">
        <v>13</v>
      </c>
      <c r="M6" s="96"/>
      <c r="N6" s="102" t="s">
        <v>14</v>
      </c>
      <c r="O6" s="91" t="s">
        <v>15</v>
      </c>
      <c r="P6" s="85"/>
      <c r="Q6" s="85"/>
      <c r="R6" s="85"/>
      <c r="S6" s="14" t="s">
        <v>16</v>
      </c>
      <c r="T6" s="85" t="s">
        <v>17</v>
      </c>
      <c r="U6" s="86"/>
      <c r="V6" s="87"/>
      <c r="W6" s="79" t="s">
        <v>18</v>
      </c>
    </row>
    <row r="7" spans="1:23" s="63" customFormat="1" ht="60" x14ac:dyDescent="0.25">
      <c r="B7" s="88"/>
      <c r="C7" s="89"/>
      <c r="D7" s="89"/>
      <c r="E7" s="89"/>
      <c r="F7" s="89"/>
      <c r="G7" s="90"/>
      <c r="H7" s="10" t="s">
        <v>19</v>
      </c>
      <c r="I7" s="11" t="s">
        <v>20</v>
      </c>
      <c r="J7" s="11" t="s">
        <v>19</v>
      </c>
      <c r="K7" s="11" t="s">
        <v>20</v>
      </c>
      <c r="L7" s="11" t="s">
        <v>21</v>
      </c>
      <c r="M7" s="11" t="s">
        <v>20</v>
      </c>
      <c r="N7" s="103"/>
      <c r="O7" s="16" t="s">
        <v>22</v>
      </c>
      <c r="P7" s="12" t="s">
        <v>23</v>
      </c>
      <c r="Q7" s="12" t="s">
        <v>104</v>
      </c>
      <c r="R7" s="12" t="s">
        <v>105</v>
      </c>
      <c r="S7" s="12" t="s">
        <v>127</v>
      </c>
      <c r="T7" s="12" t="s">
        <v>24</v>
      </c>
      <c r="U7" s="12" t="s">
        <v>106</v>
      </c>
      <c r="V7" s="13" t="s">
        <v>26</v>
      </c>
      <c r="W7" s="80"/>
    </row>
    <row r="8" spans="1:23" s="9" customFormat="1" ht="180" hidden="1" x14ac:dyDescent="0.25">
      <c r="A8" s="60" t="s">
        <v>27</v>
      </c>
      <c r="B8" s="5" t="s">
        <v>28</v>
      </c>
      <c r="C8" s="8" t="s">
        <v>29</v>
      </c>
      <c r="D8" s="61" t="s">
        <v>30</v>
      </c>
      <c r="E8" s="61" t="s">
        <v>31</v>
      </c>
      <c r="F8" s="15" t="s">
        <v>32</v>
      </c>
      <c r="G8" s="7" t="s">
        <v>33</v>
      </c>
      <c r="H8" s="2" t="s">
        <v>34</v>
      </c>
      <c r="I8" s="1">
        <f>IF(H8="","",VLOOKUP(H8,'Matriz Probabilidade Impacto'!$C$5:$E$10,2,FALSE))</f>
        <v>8</v>
      </c>
      <c r="J8" s="1" t="s">
        <v>35</v>
      </c>
      <c r="K8" s="1">
        <f>IF(J8="","",VLOOKUP(J8,'Matriz Probabilidade Impacto'!$C$16:$D$20,2,FALSE))</f>
        <v>5</v>
      </c>
      <c r="L8" s="1" t="str">
        <f t="shared" ref="L8:L9" si="0">IF(M8="","",IF(M8&lt;10,"Risco Baixo",IF(M8&lt;40,"Risco Médio",IF(M8&lt;80,"Risco Alto",IF(M8&lt;101,"Risco Extremo")))))</f>
        <v>Risco Alto</v>
      </c>
      <c r="M8" s="1">
        <f t="shared" ref="M8:M9" si="1">IF(J8="","",I8*K8)</f>
        <v>40</v>
      </c>
      <c r="N8" s="1" t="str">
        <f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alto deverá ser priorizado para tratamento, pois está fora do limite de apetite tolerado.</v>
      </c>
      <c r="O8" s="2" t="s">
        <v>36</v>
      </c>
      <c r="P8" s="1" t="s">
        <v>36</v>
      </c>
      <c r="Q8" s="1" t="s">
        <v>37</v>
      </c>
      <c r="R8" s="1" t="s">
        <v>36</v>
      </c>
      <c r="S8" s="1" t="s">
        <v>37</v>
      </c>
      <c r="T8" s="61" t="s">
        <v>38</v>
      </c>
      <c r="U8" s="61"/>
      <c r="V8" s="59">
        <v>43891</v>
      </c>
      <c r="W8" s="58" t="s">
        <v>39</v>
      </c>
    </row>
    <row r="9" spans="1:23" s="9" customFormat="1" ht="183.75" customHeight="1" x14ac:dyDescent="0.25">
      <c r="B9" s="5">
        <v>1</v>
      </c>
      <c r="C9" s="64" t="s">
        <v>108</v>
      </c>
      <c r="D9" s="65" t="s">
        <v>128</v>
      </c>
      <c r="E9" s="65" t="s">
        <v>138</v>
      </c>
      <c r="F9" s="15" t="s">
        <v>130</v>
      </c>
      <c r="G9" s="66" t="s">
        <v>129</v>
      </c>
      <c r="H9" s="2" t="s">
        <v>48</v>
      </c>
      <c r="I9" s="1">
        <f>IF(H9="","",VLOOKUP(H9,'Matriz Probabilidade Impacto'!$C$5:$E$10,2,FALSE))</f>
        <v>5</v>
      </c>
      <c r="J9" s="1" t="s">
        <v>35</v>
      </c>
      <c r="K9" s="1">
        <f>IF(J9="","",VLOOKUP(J9,'Matriz Probabilidade Impacto'!$C$16:$D$20,2,FALSE))</f>
        <v>5</v>
      </c>
      <c r="L9" s="1" t="str">
        <f t="shared" si="0"/>
        <v>Risco Médio</v>
      </c>
      <c r="M9" s="1">
        <f t="shared" si="1"/>
        <v>25</v>
      </c>
      <c r="N9" s="67" t="str">
        <f t="shared" ref="N9" si="2">IF(L9="","",IF(L9="Risco Baixo","O risco baixo está dentro do apetite a riscos da UFPA, portanto, deve ser apenas monitorado.",IF(L9="Risco Médio","O risco médio está dentro do apetite a riscos da UFPA, portanto, deve ser apenas monitorado.",IF(L9="Risco Alto","O risco alto deverá ser priorizado para tratamento, pois está fora do limite de apetite tolerado.",IF(L9="Risco Extremo","O risco extremo deverá ser priorizado para tratamento, pois está fora do limite de apetite tolerado.",)))))</f>
        <v>O risco médio está dentro do apetite a riscos da UFPA, portanto, deve ser apenas monitorado.</v>
      </c>
      <c r="O9" s="2" t="s">
        <v>37</v>
      </c>
      <c r="P9" s="1" t="s">
        <v>37</v>
      </c>
      <c r="Q9" s="1" t="s">
        <v>37</v>
      </c>
      <c r="R9" s="1" t="s">
        <v>36</v>
      </c>
      <c r="S9" s="1" t="s">
        <v>37</v>
      </c>
      <c r="T9" s="66" t="s">
        <v>145</v>
      </c>
      <c r="U9" s="66" t="s">
        <v>128</v>
      </c>
      <c r="V9" s="59">
        <v>45261</v>
      </c>
      <c r="W9" s="66" t="s">
        <v>131</v>
      </c>
    </row>
    <row r="10" spans="1:23" s="9" customFormat="1" ht="300" customHeight="1" x14ac:dyDescent="0.25">
      <c r="B10" s="5">
        <v>2</v>
      </c>
      <c r="C10" s="64" t="s">
        <v>108</v>
      </c>
      <c r="D10" s="65" t="s">
        <v>132</v>
      </c>
      <c r="E10" s="65" t="s">
        <v>133</v>
      </c>
      <c r="F10" s="15" t="s">
        <v>142</v>
      </c>
      <c r="G10" s="66" t="s">
        <v>109</v>
      </c>
      <c r="H10" s="2" t="s">
        <v>51</v>
      </c>
      <c r="I10" s="1">
        <f>IF(H10="","",VLOOKUP(H10,'Matriz Probabilidade Impacto'!$C$5:$E$10,2,FALSE))</f>
        <v>10</v>
      </c>
      <c r="J10" s="1" t="s">
        <v>60</v>
      </c>
      <c r="K10" s="1">
        <f>IF(J10="","",VLOOKUP(J10,'Matriz Probabilidade Impacto'!$C$16:$D$20,2,FALSE))</f>
        <v>8</v>
      </c>
      <c r="L10" s="1" t="str">
        <f t="shared" ref="L10" si="3">IF(M10="","",IF(M10&lt;10,"Risco Baixo",IF(M10&lt;40,"Risco Médio",IF(M10&lt;80,"Risco Alto",IF(M10&lt;101,"Risco Extremo")))))</f>
        <v>Risco Extremo</v>
      </c>
      <c r="M10" s="1">
        <f t="shared" ref="M10" si="4">IF(J10="","",I10*K10)</f>
        <v>80</v>
      </c>
      <c r="N10" s="67" t="str">
        <f t="shared" ref="N10" si="5">IF(L10="","",IF(L10="Risco Baixo","O risco baixo está dentro do apetite a riscos da UFPA, portanto, deve ser apenas monitorado.",IF(L10="Risco Médio","O risco médio está dentro do apetite a riscos da UFPA, portanto, deve ser apenas monitorado.",IF(L10="Risco Alto","O risco alto deverá ser priorizado para tratamento, pois está fora do limite de apetite tolerado.",IF(L10="Risco Extremo","O risco extremo deverá ser priorizado para tratamento, pois está fora do limite de apetite tolerado.",)))))</f>
        <v>O risco extremo deverá ser priorizado para tratamento, pois está fora do limite de apetite tolerado.</v>
      </c>
      <c r="O10" s="2" t="s">
        <v>37</v>
      </c>
      <c r="P10" s="1" t="s">
        <v>37</v>
      </c>
      <c r="Q10" s="1" t="s">
        <v>37</v>
      </c>
      <c r="R10" s="1" t="s">
        <v>36</v>
      </c>
      <c r="S10" s="1" t="s">
        <v>37</v>
      </c>
      <c r="T10" s="66" t="s">
        <v>134</v>
      </c>
      <c r="U10" s="66" t="s">
        <v>107</v>
      </c>
      <c r="V10" s="59">
        <v>45261</v>
      </c>
      <c r="W10" s="66" t="s">
        <v>135</v>
      </c>
    </row>
    <row r="11" spans="1:23" s="9" customFormat="1" ht="198" customHeight="1" x14ac:dyDescent="0.25">
      <c r="B11" s="5">
        <v>3</v>
      </c>
      <c r="C11" s="64" t="s">
        <v>110</v>
      </c>
      <c r="D11" s="65" t="s">
        <v>111</v>
      </c>
      <c r="E11" s="65" t="s">
        <v>137</v>
      </c>
      <c r="F11" s="65" t="s">
        <v>112</v>
      </c>
      <c r="G11" s="66" t="s">
        <v>116</v>
      </c>
      <c r="H11" s="2" t="s">
        <v>48</v>
      </c>
      <c r="I11" s="1">
        <f>IF(H11="","",VLOOKUP(H11,'Matriz Probabilidade Impacto'!$C$5:$E$10,2,FALSE))</f>
        <v>5</v>
      </c>
      <c r="J11" s="61" t="s">
        <v>35</v>
      </c>
      <c r="K11" s="1">
        <f>IF(J11="","",VLOOKUP(J11,'Matriz Probabilidade Impacto'!$C$16:$D$20,2,FALSE))</f>
        <v>5</v>
      </c>
      <c r="L11" s="1" t="str">
        <f t="shared" ref="L11:L12" si="6">IF(M11="","",IF(M11&lt;10,"Risco Baixo",IF(M11&lt;40,"Risco Médio",IF(M11&lt;80,"Risco Alto",IF(M11&lt;101,"Risco Extremo")))))</f>
        <v>Risco Médio</v>
      </c>
      <c r="M11" s="1">
        <f t="shared" ref="M11" si="7">IF(J11="","",I11*K11)</f>
        <v>25</v>
      </c>
      <c r="N11" s="67" t="str">
        <f t="shared" ref="N11" si="8">IF(L11="","",IF(L11="Risco Baixo","O risco baixo está dentro do apetite a riscos da UFPA, portanto, deve ser apenas monitorado.",IF(L11="Risco Médio","O risco médio está dentro do apetite a riscos da UFPA, portanto, deve ser apenas monitorado.",IF(L11="Risco Alto","O risco alto deverá ser priorizado para tratamento, pois está fora do limite de apetite tolerado.",IF(L11="Risco Extremo","O risco extremo deverá ser priorizado para tratamento, pois está fora do limite de apetite tolerado.",)))))</f>
        <v>O risco médio está dentro do apetite a riscos da UFPA, portanto, deve ser apenas monitorado.</v>
      </c>
      <c r="O11" s="2" t="s">
        <v>37</v>
      </c>
      <c r="P11" s="1" t="s">
        <v>36</v>
      </c>
      <c r="Q11" s="1" t="s">
        <v>37</v>
      </c>
      <c r="R11" s="1" t="s">
        <v>36</v>
      </c>
      <c r="S11" s="1" t="s">
        <v>36</v>
      </c>
      <c r="T11" s="66" t="s">
        <v>113</v>
      </c>
      <c r="U11" s="66" t="s">
        <v>140</v>
      </c>
      <c r="V11" s="66" t="s">
        <v>114</v>
      </c>
      <c r="W11" s="66" t="s">
        <v>115</v>
      </c>
    </row>
    <row r="12" spans="1:23" s="9" customFormat="1" ht="192.75" customHeight="1" x14ac:dyDescent="0.25">
      <c r="B12" s="5">
        <v>4</v>
      </c>
      <c r="C12" s="64" t="s">
        <v>117</v>
      </c>
      <c r="D12" s="65" t="s">
        <v>139</v>
      </c>
      <c r="E12" s="65" t="s">
        <v>136</v>
      </c>
      <c r="F12" s="65" t="s">
        <v>144</v>
      </c>
      <c r="G12" s="68" t="s">
        <v>119</v>
      </c>
      <c r="H12" s="2" t="s">
        <v>34</v>
      </c>
      <c r="I12" s="1">
        <f>IF(H12="","",VLOOKUP(H12,'Matriz Probabilidade Impacto'!$C$5:$E$10,2,FALSE))</f>
        <v>8</v>
      </c>
      <c r="J12" s="1" t="s">
        <v>60</v>
      </c>
      <c r="K12" s="1">
        <f>IF(J12="","",VLOOKUP(J12,'Matriz Probabilidade Impacto'!$C$16:$D$20,2,FALSE))</f>
        <v>8</v>
      </c>
      <c r="L12" s="1" t="str">
        <f t="shared" si="6"/>
        <v>Risco Alto</v>
      </c>
      <c r="M12" s="1">
        <f t="shared" ref="M12:M13" si="9">IF(J12="","",I12*K12)</f>
        <v>64</v>
      </c>
      <c r="N12" s="67" t="str">
        <f t="shared" ref="N12:N13" si="10">IF(L12="","",IF(L12="Risco Baixo","O risco baixo está dentro do apetite a riscos da UFPA, portanto, deve ser apenas monitorado.",IF(L12="Risco Médio","O risco médio está dentro do apetite a riscos da UFPA, portanto, deve ser apenas monitorado.",IF(L12="Risco Alto","O risco alto deverá ser priorizado para tratamento, pois está fora do limite de apetite tolerado.",IF(L12="Risco Extremo","O risco extremo deverá ser priorizado para tratamento, pois está fora do limite de apetite tolerado.",)))))</f>
        <v>O risco alto deverá ser priorizado para tratamento, pois está fora do limite de apetite tolerado.</v>
      </c>
      <c r="O12" s="2" t="s">
        <v>37</v>
      </c>
      <c r="P12" s="1" t="s">
        <v>37</v>
      </c>
      <c r="Q12" s="1" t="s">
        <v>37</v>
      </c>
      <c r="R12" s="1" t="s">
        <v>36</v>
      </c>
      <c r="S12" s="1" t="s">
        <v>37</v>
      </c>
      <c r="T12" s="15" t="s">
        <v>120</v>
      </c>
      <c r="U12" s="15" t="s">
        <v>140</v>
      </c>
      <c r="V12" s="59">
        <v>45627</v>
      </c>
      <c r="W12" s="69" t="s">
        <v>121</v>
      </c>
    </row>
    <row r="13" spans="1:23" s="9" customFormat="1" ht="243.75" customHeight="1" thickBot="1" x14ac:dyDescent="0.3">
      <c r="B13" s="6">
        <v>5</v>
      </c>
      <c r="C13" s="70" t="s">
        <v>118</v>
      </c>
      <c r="D13" s="71" t="s">
        <v>111</v>
      </c>
      <c r="E13" s="71" t="s">
        <v>146</v>
      </c>
      <c r="F13" s="71" t="s">
        <v>143</v>
      </c>
      <c r="G13" s="72" t="s">
        <v>122</v>
      </c>
      <c r="H13" s="3" t="s">
        <v>48</v>
      </c>
      <c r="I13" s="4">
        <f>IF(H13="","",VLOOKUP(H13,'Matriz Probabilidade Impacto'!$C$5:$E$10,2,FALSE))</f>
        <v>5</v>
      </c>
      <c r="J13" s="4" t="s">
        <v>35</v>
      </c>
      <c r="K13" s="4">
        <f>IF(J13="","",VLOOKUP(J13,'Matriz Probabilidade Impacto'!$C$16:$D$20,2,FALSE))</f>
        <v>5</v>
      </c>
      <c r="L13" s="4" t="str">
        <f t="shared" ref="L13" si="11">IF(M13="","",IF(M13&lt;10,"Risco Baixo",IF(M13&lt;40,"Risco Médio",IF(M13&lt;80,"Risco Alto",IF(M13&lt;101,"Risco Extremo")))))</f>
        <v>Risco Médio</v>
      </c>
      <c r="M13" s="4">
        <f t="shared" si="9"/>
        <v>25</v>
      </c>
      <c r="N13" s="73" t="str">
        <f t="shared" si="10"/>
        <v>O risco médio está dentro do apetite a riscos da UFPA, portanto, deve ser apenas monitorado.</v>
      </c>
      <c r="O13" s="3" t="s">
        <v>37</v>
      </c>
      <c r="P13" s="4" t="s">
        <v>37</v>
      </c>
      <c r="Q13" s="4" t="s">
        <v>37</v>
      </c>
      <c r="R13" s="4" t="s">
        <v>36</v>
      </c>
      <c r="S13" s="4" t="s">
        <v>37</v>
      </c>
      <c r="T13" s="78" t="s">
        <v>125</v>
      </c>
      <c r="U13" s="78" t="s">
        <v>111</v>
      </c>
      <c r="V13" s="74" t="s">
        <v>124</v>
      </c>
      <c r="W13" s="75" t="s">
        <v>123</v>
      </c>
    </row>
  </sheetData>
  <mergeCells count="18">
    <mergeCell ref="G2:H2"/>
    <mergeCell ref="B2:D2"/>
    <mergeCell ref="N6:N7"/>
    <mergeCell ref="B5:G5"/>
    <mergeCell ref="W6:W7"/>
    <mergeCell ref="O5:V5"/>
    <mergeCell ref="T6:V6"/>
    <mergeCell ref="B6:B7"/>
    <mergeCell ref="D6:D7"/>
    <mergeCell ref="E6:E7"/>
    <mergeCell ref="F6:F7"/>
    <mergeCell ref="G6:G7"/>
    <mergeCell ref="O6:R6"/>
    <mergeCell ref="H5:N5"/>
    <mergeCell ref="H6:I6"/>
    <mergeCell ref="J6:K6"/>
    <mergeCell ref="L6:M6"/>
    <mergeCell ref="C6:C7"/>
  </mergeCells>
  <conditionalFormatting sqref="H8:K13">
    <cfRule type="cellIs" dxfId="75" priority="1633" operator="equal">
      <formula>1</formula>
    </cfRule>
    <cfRule type="cellIs" dxfId="74" priority="1637" operator="equal">
      <formula>2</formula>
    </cfRule>
    <cfRule type="cellIs" dxfId="73" priority="1638" operator="equal">
      <formula>5</formula>
    </cfRule>
    <cfRule type="cellIs" dxfId="72" priority="1639" operator="equal">
      <formula>8</formula>
    </cfRule>
    <cfRule type="cellIs" dxfId="71" priority="1641" operator="equal">
      <formula>10</formula>
    </cfRule>
  </conditionalFormatting>
  <conditionalFormatting sqref="O8:S13">
    <cfRule type="cellIs" dxfId="70" priority="1604" operator="equal">
      <formula>"RB"</formula>
    </cfRule>
    <cfRule type="cellIs" dxfId="69" priority="1605" operator="equal">
      <formula>"RM"</formula>
    </cfRule>
    <cfRule type="cellIs" dxfId="68" priority="1606" operator="equal">
      <formula>"RA"</formula>
    </cfRule>
    <cfRule type="cellIs" dxfId="67" priority="1607" operator="equal">
      <formula>"RE"</formula>
    </cfRule>
  </conditionalFormatting>
  <conditionalFormatting sqref="H8:H13">
    <cfRule type="cellIs" dxfId="66" priority="1632" operator="equal">
      <formula>10</formula>
    </cfRule>
    <cfRule type="cellIs" dxfId="65" priority="1634" operator="equal">
      <formula>1</formula>
    </cfRule>
    <cfRule type="cellIs" dxfId="64" priority="1635" operator="equal">
      <formula>2</formula>
    </cfRule>
    <cfRule type="cellIs" dxfId="63" priority="1636" operator="equal">
      <formula>5</formula>
    </cfRule>
  </conditionalFormatting>
  <conditionalFormatting sqref="M8:M13">
    <cfRule type="cellIs" dxfId="62" priority="1558" operator="lessThan">
      <formula>10</formula>
    </cfRule>
    <cfRule type="cellIs" dxfId="61" priority="1559" operator="lessThan">
      <formula>40</formula>
    </cfRule>
    <cfRule type="cellIs" dxfId="60" priority="1560" operator="lessThan">
      <formula>80</formula>
    </cfRule>
    <cfRule type="cellIs" dxfId="59" priority="1561" operator="lessThan">
      <formula>101</formula>
    </cfRule>
  </conditionalFormatting>
  <conditionalFormatting sqref="L13 L8:L11">
    <cfRule type="cellIs" dxfId="58" priority="1554" operator="equal">
      <formula>"Risco Baixo"</formula>
    </cfRule>
    <cfRule type="cellIs" dxfId="57" priority="1555" operator="equal">
      <formula>"Risco Médio"</formula>
    </cfRule>
    <cfRule type="cellIs" dxfId="56" priority="1556" operator="equal">
      <formula>"Risco Alto"</formula>
    </cfRule>
    <cfRule type="cellIs" dxfId="55" priority="1557" operator="equal">
      <formula>"Risco Extremo"</formula>
    </cfRule>
  </conditionalFormatting>
  <conditionalFormatting sqref="N8:N13">
    <cfRule type="cellIs" dxfId="54" priority="1550" operator="equal">
      <formula>"Risco Baixo é tolerado. A ação de tratamento é Gerenciar o Risco."</formula>
    </cfRule>
    <cfRule type="cellIs" dxfId="53" priority="1551" operator="equal">
      <formula>"Risco Médio é tolerado. A ação de tratamento é Gerenciar o Risco."</formula>
    </cfRule>
    <cfRule type="cellIs" dxfId="52" priority="1552" operator="equal">
      <formula>"Risco Alto não é tolerado. Deverá ser criada ação de tratamento."</formula>
    </cfRule>
    <cfRule type="cellIs" dxfId="51" priority="1553" operator="equal">
      <formula>"Risco Extremo não é tolerado. Deverá ser criada ação de tratamento."</formula>
    </cfRule>
  </conditionalFormatting>
  <conditionalFormatting sqref="M8:M13">
    <cfRule type="cellIs" dxfId="50" priority="1529" operator="equal">
      <formula>""</formula>
    </cfRule>
    <cfRule type="cellIs" dxfId="49" priority="1542" operator="lessThan">
      <formula>10</formula>
    </cfRule>
    <cfRule type="cellIs" dxfId="48" priority="1543" operator="lessThan">
      <formula>40</formula>
    </cfRule>
    <cfRule type="cellIs" dxfId="47" priority="1544" operator="lessThan">
      <formula>80</formula>
    </cfRule>
    <cfRule type="cellIs" dxfId="46" priority="1545" operator="lessThan">
      <formula>101</formula>
    </cfRule>
  </conditionalFormatting>
  <conditionalFormatting sqref="L13 L8:L11">
    <cfRule type="cellIs" dxfId="45" priority="1530" operator="equal">
      <formula>""</formula>
    </cfRule>
    <cfRule type="cellIs" dxfId="44" priority="1538" operator="equal">
      <formula>"Risco Baixo"</formula>
    </cfRule>
    <cfRule type="cellIs" dxfId="43" priority="1539" operator="equal">
      <formula>"Risco Médio"</formula>
    </cfRule>
    <cfRule type="cellIs" dxfId="42" priority="1540" operator="equal">
      <formula>"Risco Alto"</formula>
    </cfRule>
    <cfRule type="cellIs" dxfId="41" priority="1541" operator="equal">
      <formula>"Risco Extremo"</formula>
    </cfRule>
  </conditionalFormatting>
  <conditionalFormatting sqref="N9:N13">
    <cfRule type="cellIs" dxfId="40" priority="1528" operator="equal">
      <formula>""</formula>
    </cfRule>
    <cfRule type="cellIs" dxfId="39" priority="1534" operator="equal">
      <formula>"Risco Baixo é tolerado. A ação de tratamento é Gerenciar o Risco."</formula>
    </cfRule>
    <cfRule type="cellIs" dxfId="38" priority="1535" operator="equal">
      <formula>"Risco Médio é tolerado. A ação de tratamento é Gerenciar o Risco."</formula>
    </cfRule>
    <cfRule type="cellIs" dxfId="37" priority="1536" operator="equal">
      <formula>"Risco Alto não é tolerado. Deverá ser criada ação de tratamento."</formula>
    </cfRule>
    <cfRule type="cellIs" dxfId="36" priority="1537" operator="equal">
      <formula>"Risco Extremo não é tolerado. Deverá ser criada ação de tratamento."</formula>
    </cfRule>
  </conditionalFormatting>
  <conditionalFormatting sqref="I8:I13 K8:K13">
    <cfRule type="cellIs" dxfId="35" priority="1532" operator="equal">
      <formula>""</formula>
    </cfRule>
  </conditionalFormatting>
  <conditionalFormatting sqref="M8 M11">
    <cfRule type="cellIs" dxfId="34" priority="1519" operator="equal">
      <formula>""</formula>
    </cfRule>
    <cfRule type="cellIs" dxfId="33" priority="1520" operator="lessThan">
      <formula>10</formula>
    </cfRule>
    <cfRule type="cellIs" dxfId="32" priority="1521" operator="lessThan">
      <formula>40</formula>
    </cfRule>
    <cfRule type="cellIs" dxfId="31" priority="1522" operator="lessThan">
      <formula>80</formula>
    </cfRule>
    <cfRule type="cellIs" dxfId="30" priority="1523" operator="lessThan">
      <formula>101</formula>
    </cfRule>
  </conditionalFormatting>
  <conditionalFormatting sqref="L8 L11">
    <cfRule type="cellIs" dxfId="29" priority="1514" operator="equal">
      <formula>""</formula>
    </cfRule>
    <cfRule type="cellIs" dxfId="28" priority="1515" operator="equal">
      <formula>"Risco Baixo"</formula>
    </cfRule>
    <cfRule type="cellIs" dxfId="27" priority="1516" operator="equal">
      <formula>"Risco Médio"</formula>
    </cfRule>
    <cfRule type="cellIs" dxfId="26" priority="1517" operator="equal">
      <formula>"Risco Alto"</formula>
    </cfRule>
    <cfRule type="cellIs" dxfId="25" priority="1518" operator="equal">
      <formula>"Risco Extremo"</formula>
    </cfRule>
  </conditionalFormatting>
  <conditionalFormatting sqref="N8 N11">
    <cfRule type="cellIs" dxfId="24" priority="1509" operator="equal">
      <formula>""</formula>
    </cfRule>
    <cfRule type="cellIs" dxfId="23" priority="1510" operator="equal">
      <formula>"Risco Baixo é tolerado. A ação de tratamento é Gerenciar o Risco."</formula>
    </cfRule>
    <cfRule type="cellIs" dxfId="22" priority="1511" operator="equal">
      <formula>"Risco Médio é tolerado. A ação de tratamento é Gerenciar o Risco."</formula>
    </cfRule>
    <cfRule type="cellIs" dxfId="21" priority="1512" operator="equal">
      <formula>"Risco Alto não é tolerado. Deverá ser criada ação de tratamento."</formula>
    </cfRule>
    <cfRule type="cellIs" dxfId="20" priority="1513" operator="equal">
      <formula>"Risco Extremo não é tolerado. Deverá ser criada ação de tratamento."</formula>
    </cfRule>
  </conditionalFormatting>
  <conditionalFormatting sqref="K8 K11">
    <cfRule type="cellIs" dxfId="19" priority="1507" operator="equal">
      <formula>""</formula>
    </cfRule>
  </conditionalFormatting>
  <conditionalFormatting sqref="N8:N13">
    <cfRule type="cellIs" dxfId="18" priority="1488" operator="equal">
      <formula>""</formula>
    </cfRule>
    <cfRule type="cellIs" dxfId="17" priority="1489" operator="equal">
      <formula>"O risco baixo está dentro do apetite a riscos da UFPA, portanto, deve ser apenas monitorado."</formula>
    </cfRule>
    <cfRule type="cellIs" dxfId="16" priority="1490" operator="equal">
      <formula>"O risco médio está dentro do apetite a riscos da UFPA, portanto, deve ser apenas monitorado."</formula>
    </cfRule>
    <cfRule type="cellIs" dxfId="15" priority="1491" operator="equal">
      <formula>"O risco alto deverá ser priorizado para tratamento, pois está fora do limite de apetite tolerado."</formula>
    </cfRule>
    <cfRule type="cellIs" dxfId="14" priority="1492" operator="equal">
      <formula>"O risco extremo deverá ser priorizado para tratamento, pois está fora do limite de apetite tolerado."</formula>
    </cfRule>
  </conditionalFormatting>
  <conditionalFormatting sqref="L12">
    <cfRule type="cellIs" dxfId="13" priority="78" operator="equal">
      <formula>"Risco Baixo"</formula>
    </cfRule>
    <cfRule type="cellIs" dxfId="12" priority="79" operator="equal">
      <formula>"Risco Médio"</formula>
    </cfRule>
    <cfRule type="cellIs" dxfId="11" priority="80" operator="equal">
      <formula>"Risco Alto"</formula>
    </cfRule>
    <cfRule type="cellIs" dxfId="10" priority="81" operator="equal">
      <formula>"Risco Extremo"</formula>
    </cfRule>
  </conditionalFormatting>
  <conditionalFormatting sqref="L12">
    <cfRule type="cellIs" dxfId="9" priority="73" operator="equal">
      <formula>""</formula>
    </cfRule>
    <cfRule type="cellIs" dxfId="8" priority="74" operator="equal">
      <formula>"Risco Baixo"</formula>
    </cfRule>
    <cfRule type="cellIs" dxfId="7" priority="75" operator="equal">
      <formula>"Risco Médio"</formula>
    </cfRule>
    <cfRule type="cellIs" dxfId="6" priority="76" operator="equal">
      <formula>"Risco Alto"</formula>
    </cfRule>
    <cfRule type="cellIs" dxfId="5" priority="77" operator="equal">
      <formula>"Risco Extremo"</formula>
    </cfRule>
  </conditionalFormatting>
  <conditionalFormatting sqref="L12">
    <cfRule type="cellIs" dxfId="4" priority="68" operator="equal">
      <formula>""</formula>
    </cfRule>
    <cfRule type="cellIs" dxfId="3" priority="69" operator="equal">
      <formula>"Risco Baixo"</formula>
    </cfRule>
    <cfRule type="cellIs" dxfId="2" priority="70" operator="equal">
      <formula>"Risco Médio"</formula>
    </cfRule>
    <cfRule type="cellIs" dxfId="1" priority="71" operator="equal">
      <formula>"Risco Alto"</formula>
    </cfRule>
    <cfRule type="cellIs" dxfId="0" priority="72" operator="equal">
      <formula>"Risco Extremo"</formula>
    </cfRule>
  </conditionalFormatting>
  <dataValidations count="3">
    <dataValidation type="list" allowBlank="1" showInputMessage="1" showErrorMessage="1" sqref="O8:S13" xr:uid="{00000000-0002-0000-0B00-000000000000}">
      <formula1>"Sim,Não"</formula1>
    </dataValidation>
    <dataValidation type="list" allowBlank="1" showInputMessage="1" showErrorMessage="1" sqref="H8:H13" xr:uid="{00000000-0002-0000-0B00-000001000000}">
      <formula1>"Muito Baixa,Baixa,Média,Alta,Muito Alta"</formula1>
    </dataValidation>
    <dataValidation type="list" allowBlank="1" showInputMessage="1" showErrorMessage="1" sqref="J8:J13" xr:uid="{00000000-0002-0000-0B00-000002000000}">
      <formula1>"Muito Baixo,Baixo,Médio,Alto,Muito Alto"</formula1>
    </dataValidation>
  </dataValidations>
  <pageMargins left="0.19685039370078741" right="0.19685039370078741" top="0.78740157480314965" bottom="0.78740157480314965" header="0.31496062992125984" footer="0.31496062992125984"/>
  <pageSetup paperSize="190" scale="109" fitToWidth="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3:E21"/>
  <sheetViews>
    <sheetView showGridLines="0" topLeftCell="A13" workbookViewId="0">
      <selection activeCell="D8" sqref="D8"/>
    </sheetView>
  </sheetViews>
  <sheetFormatPr defaultRowHeight="15.75" x14ac:dyDescent="0.25"/>
  <cols>
    <col min="1" max="1" width="9.140625" style="18"/>
    <col min="2" max="2" width="1.140625" style="18" customWidth="1"/>
    <col min="3" max="3" width="22.5703125" style="18" customWidth="1"/>
    <col min="4" max="4" width="9.28515625" style="18" customWidth="1"/>
    <col min="5" max="5" width="62.85546875" style="18" customWidth="1"/>
    <col min="6" max="6" width="1.140625" style="18" customWidth="1"/>
    <col min="7" max="7" width="9.140625" style="18"/>
    <col min="8" max="9" width="9.140625" style="18" customWidth="1"/>
    <col min="10" max="16384" width="9.140625" style="18"/>
  </cols>
  <sheetData>
    <row r="3" spans="3:5" ht="4.5" customHeight="1" thickBot="1" x14ac:dyDescent="0.3"/>
    <row r="4" spans="3:5" ht="16.5" thickBot="1" x14ac:dyDescent="0.3">
      <c r="C4" s="108" t="s">
        <v>40</v>
      </c>
      <c r="D4" s="109"/>
      <c r="E4" s="110"/>
    </row>
    <row r="5" spans="3:5" ht="16.5" thickBot="1" x14ac:dyDescent="0.3">
      <c r="C5" s="20" t="s">
        <v>41</v>
      </c>
      <c r="D5" s="21" t="s">
        <v>42</v>
      </c>
      <c r="E5" s="22" t="s">
        <v>43</v>
      </c>
    </row>
    <row r="6" spans="3:5" ht="49.5" customHeight="1" x14ac:dyDescent="0.25">
      <c r="C6" s="29" t="s">
        <v>44</v>
      </c>
      <c r="D6" s="23">
        <v>1</v>
      </c>
      <c r="E6" s="24" t="s">
        <v>45</v>
      </c>
    </row>
    <row r="7" spans="3:5" ht="49.5" customHeight="1" x14ac:dyDescent="0.25">
      <c r="C7" s="30" t="s">
        <v>46</v>
      </c>
      <c r="D7" s="25">
        <v>2</v>
      </c>
      <c r="E7" s="26" t="s">
        <v>47</v>
      </c>
    </row>
    <row r="8" spans="3:5" ht="49.5" customHeight="1" x14ac:dyDescent="0.25">
      <c r="C8" s="31" t="s">
        <v>48</v>
      </c>
      <c r="D8" s="25">
        <v>5</v>
      </c>
      <c r="E8" s="26" t="s">
        <v>49</v>
      </c>
    </row>
    <row r="9" spans="3:5" ht="49.5" customHeight="1" x14ac:dyDescent="0.25">
      <c r="C9" s="32" t="s">
        <v>34</v>
      </c>
      <c r="D9" s="25">
        <v>8</v>
      </c>
      <c r="E9" s="26" t="s">
        <v>50</v>
      </c>
    </row>
    <row r="10" spans="3:5" ht="49.5" customHeight="1" thickBot="1" x14ac:dyDescent="0.3">
      <c r="C10" s="33" t="s">
        <v>51</v>
      </c>
      <c r="D10" s="27">
        <v>10</v>
      </c>
      <c r="E10" s="28" t="s">
        <v>52</v>
      </c>
    </row>
    <row r="11" spans="3:5" ht="4.5" customHeight="1" x14ac:dyDescent="0.25"/>
    <row r="13" spans="3:5" ht="4.5" customHeight="1" thickBot="1" x14ac:dyDescent="0.3"/>
    <row r="14" spans="3:5" ht="16.5" thickBot="1" x14ac:dyDescent="0.3">
      <c r="C14" s="108" t="s">
        <v>53</v>
      </c>
      <c r="D14" s="109"/>
      <c r="E14" s="110"/>
    </row>
    <row r="15" spans="3:5" ht="16.5" thickBot="1" x14ac:dyDescent="0.3">
      <c r="C15" s="20" t="s">
        <v>54</v>
      </c>
      <c r="D15" s="21" t="s">
        <v>42</v>
      </c>
      <c r="E15" s="22" t="s">
        <v>43</v>
      </c>
    </row>
    <row r="16" spans="3:5" ht="49.5" customHeight="1" x14ac:dyDescent="0.25">
      <c r="C16" s="29" t="s">
        <v>55</v>
      </c>
      <c r="D16" s="23">
        <v>1</v>
      </c>
      <c r="E16" s="24" t="s">
        <v>56</v>
      </c>
    </row>
    <row r="17" spans="3:5" ht="49.5" customHeight="1" x14ac:dyDescent="0.25">
      <c r="C17" s="30" t="s">
        <v>57</v>
      </c>
      <c r="D17" s="25">
        <v>2</v>
      </c>
      <c r="E17" s="26" t="s">
        <v>58</v>
      </c>
    </row>
    <row r="18" spans="3:5" ht="49.5" customHeight="1" x14ac:dyDescent="0.25">
      <c r="C18" s="31" t="s">
        <v>35</v>
      </c>
      <c r="D18" s="25">
        <v>5</v>
      </c>
      <c r="E18" s="26" t="s">
        <v>59</v>
      </c>
    </row>
    <row r="19" spans="3:5" ht="49.5" customHeight="1" x14ac:dyDescent="0.25">
      <c r="C19" s="32" t="s">
        <v>60</v>
      </c>
      <c r="D19" s="25">
        <v>8</v>
      </c>
      <c r="E19" s="26" t="s">
        <v>61</v>
      </c>
    </row>
    <row r="20" spans="3:5" ht="49.5" customHeight="1" thickBot="1" x14ac:dyDescent="0.3">
      <c r="C20" s="33" t="s">
        <v>62</v>
      </c>
      <c r="D20" s="27">
        <v>10</v>
      </c>
      <c r="E20" s="28" t="s">
        <v>63</v>
      </c>
    </row>
    <row r="21" spans="3:5" ht="4.5" customHeight="1" x14ac:dyDescent="0.25"/>
  </sheetData>
  <mergeCells count="2">
    <mergeCell ref="C4:E4"/>
    <mergeCell ref="C14:E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2:D9"/>
  <sheetViews>
    <sheetView showGridLines="0" workbookViewId="0">
      <selection activeCell="C29" sqref="C29"/>
    </sheetView>
  </sheetViews>
  <sheetFormatPr defaultRowHeight="15" x14ac:dyDescent="0.25"/>
  <cols>
    <col min="1" max="1" width="9.140625" style="19"/>
    <col min="2" max="2" width="0.5703125" style="19" customWidth="1"/>
    <col min="3" max="3" width="26.42578125" style="19" customWidth="1"/>
    <col min="4" max="4" width="32.5703125" style="19" customWidth="1"/>
    <col min="5" max="5" width="0.5703125" style="19" customWidth="1"/>
    <col min="6" max="16384" width="9.140625" style="19"/>
  </cols>
  <sheetData>
    <row r="2" spans="3:4" ht="5.25" customHeight="1" thickBot="1" x14ac:dyDescent="0.3"/>
    <row r="3" spans="3:4" ht="16.5" thickBot="1" x14ac:dyDescent="0.3">
      <c r="C3" s="108" t="s">
        <v>64</v>
      </c>
      <c r="D3" s="110"/>
    </row>
    <row r="4" spans="3:4" ht="15.75" x14ac:dyDescent="0.25">
      <c r="C4" s="34" t="s">
        <v>65</v>
      </c>
      <c r="D4" s="35" t="s">
        <v>66</v>
      </c>
    </row>
    <row r="5" spans="3:4" ht="33.75" customHeight="1" x14ac:dyDescent="0.25">
      <c r="C5" s="30" t="s">
        <v>67</v>
      </c>
      <c r="D5" s="36" t="s">
        <v>68</v>
      </c>
    </row>
    <row r="6" spans="3:4" ht="33.75" customHeight="1" x14ac:dyDescent="0.25">
      <c r="C6" s="31" t="s">
        <v>69</v>
      </c>
      <c r="D6" s="36" t="s">
        <v>70</v>
      </c>
    </row>
    <row r="7" spans="3:4" ht="33.75" customHeight="1" x14ac:dyDescent="0.25">
      <c r="C7" s="32" t="s">
        <v>71</v>
      </c>
      <c r="D7" s="36" t="s">
        <v>72</v>
      </c>
    </row>
    <row r="8" spans="3:4" ht="33.75" customHeight="1" thickBot="1" x14ac:dyDescent="0.3">
      <c r="C8" s="33" t="s">
        <v>73</v>
      </c>
      <c r="D8" s="37" t="s">
        <v>74</v>
      </c>
    </row>
    <row r="9" spans="3:4" ht="5.25" customHeight="1" x14ac:dyDescent="0.25"/>
  </sheetData>
  <mergeCells count="1">
    <mergeCell ref="C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J12"/>
  <sheetViews>
    <sheetView showGridLines="0" workbookViewId="0">
      <selection activeCell="C29" sqref="C29"/>
    </sheetView>
  </sheetViews>
  <sheetFormatPr defaultRowHeight="15.75" x14ac:dyDescent="0.25"/>
  <cols>
    <col min="1" max="1" width="9.140625" style="18"/>
    <col min="2" max="2" width="1" style="18" customWidth="1"/>
    <col min="3" max="3" width="3.140625" style="18" customWidth="1"/>
    <col min="4" max="4" width="8.28515625" style="18" customWidth="1"/>
    <col min="5" max="5" width="0.7109375" style="18" customWidth="1"/>
    <col min="6" max="10" width="8.28515625" style="18" customWidth="1"/>
    <col min="11" max="11" width="1" style="18" customWidth="1"/>
    <col min="12" max="16384" width="9.140625" style="18"/>
  </cols>
  <sheetData>
    <row r="2" spans="3:10" ht="4.5" customHeight="1" thickBot="1" x14ac:dyDescent="0.3"/>
    <row r="3" spans="3:10" ht="16.5" thickBot="1" x14ac:dyDescent="0.3">
      <c r="C3" s="108" t="s">
        <v>75</v>
      </c>
      <c r="D3" s="109"/>
      <c r="E3" s="109"/>
      <c r="F3" s="109"/>
      <c r="G3" s="109"/>
      <c r="H3" s="109"/>
      <c r="I3" s="109"/>
      <c r="J3" s="110"/>
    </row>
    <row r="4" spans="3:10" ht="33.75" customHeight="1" x14ac:dyDescent="0.25">
      <c r="C4" s="111" t="s">
        <v>76</v>
      </c>
      <c r="D4" s="38" t="s">
        <v>77</v>
      </c>
      <c r="F4" s="47" t="s">
        <v>78</v>
      </c>
      <c r="G4" s="47" t="s">
        <v>79</v>
      </c>
      <c r="H4" s="48" t="s">
        <v>80</v>
      </c>
      <c r="I4" s="49" t="s">
        <v>81</v>
      </c>
      <c r="J4" s="50" t="s">
        <v>82</v>
      </c>
    </row>
    <row r="5" spans="3:10" ht="33.75" customHeight="1" x14ac:dyDescent="0.25">
      <c r="C5" s="111"/>
      <c r="D5" s="39" t="s">
        <v>83</v>
      </c>
      <c r="F5" s="51" t="s">
        <v>84</v>
      </c>
      <c r="G5" s="52" t="s">
        <v>85</v>
      </c>
      <c r="H5" s="53" t="s">
        <v>86</v>
      </c>
      <c r="I5" s="53" t="s">
        <v>87</v>
      </c>
      <c r="J5" s="54" t="s">
        <v>81</v>
      </c>
    </row>
    <row r="6" spans="3:10" ht="33.75" customHeight="1" x14ac:dyDescent="0.25">
      <c r="C6" s="111"/>
      <c r="D6" s="41" t="s">
        <v>88</v>
      </c>
      <c r="F6" s="51" t="s">
        <v>89</v>
      </c>
      <c r="G6" s="52" t="s">
        <v>78</v>
      </c>
      <c r="H6" s="52" t="s">
        <v>90</v>
      </c>
      <c r="I6" s="53" t="s">
        <v>86</v>
      </c>
      <c r="J6" s="55" t="s">
        <v>80</v>
      </c>
    </row>
    <row r="7" spans="3:10" ht="33.75" customHeight="1" x14ac:dyDescent="0.25">
      <c r="C7" s="111"/>
      <c r="D7" s="40" t="s">
        <v>91</v>
      </c>
      <c r="F7" s="51" t="s">
        <v>92</v>
      </c>
      <c r="G7" s="51" t="s">
        <v>93</v>
      </c>
      <c r="H7" s="52" t="s">
        <v>78</v>
      </c>
      <c r="I7" s="52" t="s">
        <v>85</v>
      </c>
      <c r="J7" s="56" t="s">
        <v>79</v>
      </c>
    </row>
    <row r="8" spans="3:10" ht="33.75" customHeight="1" x14ac:dyDescent="0.25">
      <c r="C8" s="112"/>
      <c r="D8" s="43" t="s">
        <v>94</v>
      </c>
      <c r="F8" s="51" t="s">
        <v>95</v>
      </c>
      <c r="G8" s="51" t="s">
        <v>92</v>
      </c>
      <c r="H8" s="51" t="s">
        <v>89</v>
      </c>
      <c r="I8" s="51" t="s">
        <v>84</v>
      </c>
      <c r="J8" s="56" t="s">
        <v>78</v>
      </c>
    </row>
    <row r="9" spans="3:10" ht="3.75" customHeight="1" x14ac:dyDescent="0.25">
      <c r="C9" s="44"/>
      <c r="J9" s="45"/>
    </row>
    <row r="10" spans="3:10" ht="33.75" customHeight="1" x14ac:dyDescent="0.25">
      <c r="C10" s="115"/>
      <c r="D10" s="116"/>
      <c r="F10" s="43" t="s">
        <v>96</v>
      </c>
      <c r="G10" s="40" t="s">
        <v>97</v>
      </c>
      <c r="H10" s="41" t="s">
        <v>98</v>
      </c>
      <c r="I10" s="39" t="s">
        <v>99</v>
      </c>
      <c r="J10" s="42" t="s">
        <v>100</v>
      </c>
    </row>
    <row r="11" spans="3:10" ht="16.5" customHeight="1" thickBot="1" x14ac:dyDescent="0.3">
      <c r="C11" s="117"/>
      <c r="D11" s="118"/>
      <c r="E11" s="46"/>
      <c r="F11" s="113" t="s">
        <v>101</v>
      </c>
      <c r="G11" s="113"/>
      <c r="H11" s="113"/>
      <c r="I11" s="113"/>
      <c r="J11" s="114"/>
    </row>
    <row r="12" spans="3:10" ht="4.5" customHeight="1" x14ac:dyDescent="0.25"/>
  </sheetData>
  <mergeCells count="4">
    <mergeCell ref="C3:J3"/>
    <mergeCell ref="C4:C8"/>
    <mergeCell ref="F11:J11"/>
    <mergeCell ref="C10:D1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showGridLines="0" zoomScaleNormal="100" workbookViewId="0">
      <selection activeCell="M16" sqref="M16"/>
    </sheetView>
  </sheetViews>
  <sheetFormatPr defaultRowHeight="15" x14ac:dyDescent="0.25"/>
  <sheetData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778C-0C40-41B7-9C66-7DD39DE5093E}">
  <dimension ref="B1:H10"/>
  <sheetViews>
    <sheetView showGridLines="0" zoomScale="110" zoomScaleNormal="110" zoomScaleSheetLayoutView="70" workbookViewId="0">
      <pane ySplit="5" topLeftCell="A6" activePane="bottomLeft" state="frozen"/>
      <selection pane="bottomLeft" activeCell="C7" sqref="C7"/>
    </sheetView>
  </sheetViews>
  <sheetFormatPr defaultRowHeight="15" x14ac:dyDescent="0.25"/>
  <cols>
    <col min="1" max="1" width="3.28515625" customWidth="1"/>
    <col min="2" max="2" width="8.140625" customWidth="1"/>
    <col min="3" max="3" width="36" customWidth="1"/>
    <col min="4" max="4" width="34.42578125" customWidth="1"/>
    <col min="5" max="5" width="16.5703125" customWidth="1"/>
    <col min="6" max="6" width="41" customWidth="1"/>
    <col min="7" max="7" width="23.140625" bestFit="1" customWidth="1"/>
    <col min="8" max="8" width="21.42578125" customWidth="1"/>
  </cols>
  <sheetData>
    <row r="1" spans="2:8" ht="10.5" customHeight="1" x14ac:dyDescent="0.25"/>
    <row r="2" spans="2:8" ht="6" customHeight="1" x14ac:dyDescent="0.25"/>
    <row r="3" spans="2:8" ht="9" customHeight="1" thickBot="1" x14ac:dyDescent="0.3"/>
    <row r="4" spans="2:8" ht="21.75" customHeight="1" x14ac:dyDescent="0.25">
      <c r="B4" s="123" t="s">
        <v>5</v>
      </c>
      <c r="C4" s="125" t="s">
        <v>6</v>
      </c>
      <c r="D4" s="125" t="s">
        <v>8</v>
      </c>
      <c r="E4" s="127" t="s">
        <v>102</v>
      </c>
      <c r="F4" s="119" t="s">
        <v>103</v>
      </c>
      <c r="G4" s="119" t="s">
        <v>25</v>
      </c>
      <c r="H4" s="121" t="s">
        <v>26</v>
      </c>
    </row>
    <row r="5" spans="2:8" ht="45" customHeight="1" x14ac:dyDescent="0.25">
      <c r="B5" s="124"/>
      <c r="C5" s="126"/>
      <c r="D5" s="126"/>
      <c r="E5" s="128"/>
      <c r="F5" s="120"/>
      <c r="G5" s="120"/>
      <c r="H5" s="122"/>
    </row>
    <row r="6" spans="2:8" s="9" customFormat="1" ht="60" x14ac:dyDescent="0.25">
      <c r="B6" s="5">
        <v>1</v>
      </c>
      <c r="C6" s="77" t="str">
        <f>IF('Planilha de Gestão de Riscos'!C9=0,"",'Planilha de Gestão de Riscos'!C9)</f>
        <v>Apoiar as Unidades da UFPA na gestão patrimonial e almoxarifado, de contratação e de execução orçamentária e financeira.</v>
      </c>
      <c r="D6" s="77" t="str">
        <f>IF('Planilha de Gestão de Riscos'!E9=0,"",'Planilha de Gestão de Riscos'!E9)</f>
        <v xml:space="preserve">Registros patrimonial e de almoxarifado incorretos;
</v>
      </c>
      <c r="E6" s="8" t="str">
        <f>IF('Planilha de Gestão de Riscos'!L9=0,"",'Planilha de Gestão de Riscos'!L9)</f>
        <v>Risco Médio</v>
      </c>
      <c r="F6" s="77" t="str">
        <f>IF('Planilha de Gestão de Riscos'!T9=0,"",'Planilha de Gestão de Riscos'!T9)</f>
        <v>Manual com as orientações necessárias sobre legislação e operacionalização dos sistemas estruturantes e de apoio.</v>
      </c>
      <c r="G6" s="77" t="str">
        <f>IF('Planilha de Gestão de Riscos'!U9=0,"",'Planilha de Gestão de Riscos'!U9)</f>
        <v>Diretoria de Almoxarifado e Patrimônio (DAP).</v>
      </c>
      <c r="H6" s="76">
        <v>45261</v>
      </c>
    </row>
    <row r="7" spans="2:8" s="9" customFormat="1" ht="90" x14ac:dyDescent="0.25">
      <c r="B7" s="5">
        <v>2</v>
      </c>
      <c r="C7" s="77" t="str">
        <f>IF('Planilha de Gestão de Riscos'!C10=0,"",'Planilha de Gestão de Riscos'!C10)</f>
        <v>Apoiar as Unidades da UFPA na gestão patrimonial e almoxarifado, de contratação e de execução orçamentária e financeira.</v>
      </c>
      <c r="D7" s="77" t="str">
        <f>IF('Planilha de Gestão de Riscos'!E10=0,"",'Planilha de Gestão de Riscos'!E10)</f>
        <v>Não gastar 100% da dotação orçamentária da unidade durante o exercício financeiro.</v>
      </c>
      <c r="E7" s="8" t="str">
        <f>IF('Planilha de Gestão de Riscos'!L10=0,"",'Planilha de Gestão de Riscos'!L10)</f>
        <v>Risco Extremo</v>
      </c>
      <c r="F7" s="77" t="str">
        <f>IF('Planilha de Gestão de Riscos'!T10=0,"",'Planilha de Gestão de Riscos'!T10)</f>
        <v xml:space="preserve">Capacitar os servidores que atuam na área administrativa das Unidades da UFPA, em planejamento, execução e acompanhamento da execução orçamentária/financeira.
</v>
      </c>
      <c r="G7" s="77" t="str">
        <f>IF('Planilha de Gestão de Riscos'!U10=0,"",'Planilha de Gestão de Riscos'!U10)</f>
        <v>Diretoria de Finanças e Contabilidade (DFC).</v>
      </c>
      <c r="H7" s="76">
        <v>45261</v>
      </c>
    </row>
    <row r="8" spans="2:8" s="9" customFormat="1" ht="152.25" customHeight="1" x14ac:dyDescent="0.25">
      <c r="B8" s="5">
        <v>3</v>
      </c>
      <c r="C8" s="77" t="str">
        <f>IF('Planilha de Gestão de Riscos'!C11=0,"",'Planilha de Gestão de Riscos'!C11)</f>
        <v>Alocar e/ou realocar nas diversas unidades e subunidades da PROAD o quantitativo adequado de servidores.</v>
      </c>
      <c r="D8" s="77" t="str">
        <f>IF('Planilha de Gestão de Riscos'!E11=0,"",'Planilha de Gestão de Riscos'!E11)</f>
        <v>Demora no atendimento das demandas.</v>
      </c>
      <c r="E8" s="8" t="str">
        <f>IF('Planilha de Gestão de Riscos'!L11=0,"",'Planilha de Gestão de Riscos'!L11)</f>
        <v>Risco Médio</v>
      </c>
      <c r="F8" s="77" t="str">
        <f>IF('Planilha de Gestão de Riscos'!T11=0,"",'Planilha de Gestão de Riscos'!T11)</f>
        <v>1. Monitoramento das necessidades de pessoal na PROAD;
2. Solicitar junto aos setores competentes a
alocação/realocação de novos servidores;
3. Promover uma melhor distribuição do trabalho.</v>
      </c>
      <c r="G8" s="77" t="str">
        <f>IF('Planilha de Gestão de Riscos'!U11=0,"",'Planilha de Gestão de Riscos'!U11)</f>
        <v>Gabinete da PROAD.</v>
      </c>
      <c r="H8" s="62" t="str">
        <f>IF('Planilha de Gestão de Riscos'!V11=0,"",'Planilha de Gestão de Riscos'!V11)</f>
        <v>Contínuo</v>
      </c>
    </row>
    <row r="9" spans="2:8" s="9" customFormat="1" ht="105.75" customHeight="1" x14ac:dyDescent="0.25">
      <c r="B9" s="5">
        <v>4</v>
      </c>
      <c r="C9" s="77" t="str">
        <f>IF('Planilha de Gestão de Riscos'!C12=0,"",'Planilha de Gestão de Riscos'!C12)</f>
        <v>Finalizar a implantação do SIPAC.</v>
      </c>
      <c r="D9" s="77" t="str">
        <f>IF('Planilha de Gestão de Riscos'!E12=0,"",'Planilha de Gestão de Riscos'!E12)</f>
        <v>Sistema que não atenda as demandas das Unidades demandantes.</v>
      </c>
      <c r="E9" s="8" t="str">
        <f>IF('Planilha de Gestão de Riscos'!L12=0,"",'Planilha de Gestão de Riscos'!L12)</f>
        <v>Risco Alto</v>
      </c>
      <c r="F9" s="77" t="str">
        <f>IF('Planilha de Gestão de Riscos'!T12=0,"",'Planilha de Gestão de Riscos'!T12)</f>
        <v>1. Fazer levantamento dos módulos que não foram implantados / atualizados e adotar providências junto ao CTIC para sanar as pendências.</v>
      </c>
      <c r="G9" s="77" t="str">
        <f>IF('Planilha de Gestão de Riscos'!U12=0,"",'Planilha de Gestão de Riscos'!U12)</f>
        <v>Gabinete da PROAD.</v>
      </c>
      <c r="H9" s="76">
        <v>45627</v>
      </c>
    </row>
    <row r="10" spans="2:8" s="9" customFormat="1" ht="120" x14ac:dyDescent="0.25">
      <c r="B10" s="5">
        <v>5</v>
      </c>
      <c r="C10" s="77" t="str">
        <f>IF('Planilha de Gestão de Riscos'!C13=0,"",'Planilha de Gestão de Riscos'!C13)</f>
        <v>Mapear, redesenhar e melhorar os processos chaves da PROAD</v>
      </c>
      <c r="D10" s="77" t="str">
        <f>IF('Planilha de Gestão de Riscos'!E13=0,"",'Planilha de Gestão de Riscos'!E13)</f>
        <v>Baixo desempenho no funcionamento administrativo.</v>
      </c>
      <c r="E10" s="8" t="str">
        <f>IF('Planilha de Gestão de Riscos'!L13=0,"",'Planilha de Gestão de Riscos'!L13)</f>
        <v>Risco Médio</v>
      </c>
      <c r="F10" s="77" t="str">
        <f>IF('Planilha de Gestão de Riscos'!T13=0,"",'Planilha de Gestão de Riscos'!T13)</f>
        <v>1.Identificar, priorizar e mapear os processos e a partir da identificação dos problemas e entraves existentes; 
2. Redesenhar as atividades identificadas e efetuar as alterações necessárias que possam representar melhorias ou redução dos danos e consequências nos processos chaves da PROAD.</v>
      </c>
      <c r="G10" s="77" t="str">
        <f>IF('Planilha de Gestão de Riscos'!U13=0,"",'Planilha de Gestão de Riscos'!U13)</f>
        <v>Gabinete da PROAD</v>
      </c>
      <c r="H10" s="62" t="str">
        <f>IF('Planilha de Gestão de Riscos'!V13=0,"",'Planilha de Gestão de Riscos'!V13)</f>
        <v>Contínuo.</v>
      </c>
    </row>
  </sheetData>
  <mergeCells count="7">
    <mergeCell ref="G4:G5"/>
    <mergeCell ref="H4:H5"/>
    <mergeCell ref="F4:F5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6 m X e V F o g 0 r q l A A A A 9 w A A A B I A H A B D b 2 5 m a W c v U G F j a 2 F n Z S 5 4 b W w g o h g A K K A U A A A A A A A A A A A A A A A A A A A A A A A A A A A A h Y 9 L C s I w G I S v U r J v X i J I + Z u C b i 2 I g r g N M b b B N i 1 N a n o 3 F x 7 J K 1 j R q j u X M / M N z N y v N 8 i G u o o u u n O m s S l i m K J I W 9 U c j S 1 S 1 P t T v E C Z g I 1 U Z 1 n o a I S t S w Z n U l R 6 3 y a E h B B w m O G m K w i n l J F D v t 6 p U t c y N t Z 5 a Z V G n 9 b x f w s J 2 L / G C I 4 Z n W P G O c c U y O R C b u y X 4 O P g Z / p j w q q v f N 9 p 0 f p 4 u Q U y S S D v E + I B U E s D B B Q A A g A I A O p l 3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Z d 5 U K I p H u A 4 A A A A R A A A A E w A c A E Z v c m 1 1 b G F z L 1 N l Y 3 R p b 2 4 x L m 0 g o h g A K K A U A A A A A A A A A A A A A A A A A A A A A A A A A A A A K 0 5 N L s n M z 1 M I h t C G 1 g B Q S w E C L Q A U A A I A C A D q Z d 5 U W i D S u q U A A A D 3 A A A A E g A A A A A A A A A A A A A A A A A A A A A A Q 2 9 u Z m l n L 1 B h Y 2 t h Z 2 U u e G 1 s U E s B A i 0 A F A A C A A g A 6 m X e V A / K 6 a u k A A A A 6 Q A A A B M A A A A A A A A A A A A A A A A A 8 Q A A A F t D b 2 5 0 Z W 5 0 X 1 R 5 c G V z X S 5 4 b W x Q S w E C L Q A U A A I A C A D q Z d 5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F u 3 J X i o x k G J I D e O u 3 3 Y R w A A A A A C A A A A A A A Q Z g A A A A E A A C A A A A B 8 m v L C 8 r T f T / U D N B L 3 J X u r h j a a z z / S s I U j l 2 A V w 2 F 6 S w A A A A A O g A A A A A I A A C A A A A C H n E 4 8 z Z Z g o H s / V 4 z f N n N n 3 O G 0 U x + m a J p k R Z Y t h q A U s F A A A A B d 0 o Y j g X V X f J e f C p D 1 g s f r b + l K D 6 M Z w v 0 5 S W I P x J C Z u + r 6 b 6 R y y t T 2 J j H / y P Z y 9 6 a F Y b F / + Y C H Q X U q g H v Z v C 7 r R t a x i 7 B L P e A G N + V L q m I c e U A A A A D e j K t d + Z o x 4 I K b 0 3 J G Z I c C P D S m 5 i m r b 6 f u i E D V u i i y o i x H F E O H e V F 4 X X z O m 3 x h v X + p A N P D r 9 S B a g 7 9 c j H P r C N g < / D a t a M a s h u p > 
</file>

<file path=customXml/itemProps1.xml><?xml version="1.0" encoding="utf-8"?>
<ds:datastoreItem xmlns:ds="http://schemas.openxmlformats.org/officeDocument/2006/customXml" ds:itemID="{79706A3B-214A-4000-8516-B668390D84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de Gestão de Riscos</vt:lpstr>
      <vt:lpstr>Matriz Probabilidade Impacto</vt:lpstr>
      <vt:lpstr>Matriz Nível de Risco</vt:lpstr>
      <vt:lpstr>Matriz probabilidade X impacto</vt:lpstr>
      <vt:lpstr>Escala Probabilidade e Impacto</vt:lpstr>
      <vt:lpstr>Resumo da Gestão de Risco</vt:lpstr>
      <vt:lpstr>'Planilha de Gestão de Riscos'!Area_de_impressao</vt:lpstr>
      <vt:lpstr>'Resumo da Gestão de Risco'!Area_de_impressao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2006-09-25T12:47:36Z</dcterms:created>
  <dcterms:modified xsi:type="dcterms:W3CDTF">2023-01-27T20:16:46Z</dcterms:modified>
  <cp:category/>
  <cp:contentStatus/>
</cp:coreProperties>
</file>