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570" windowHeight="8145" firstSheet="5" activeTab="5"/>
  </bookViews>
  <sheets>
    <sheet name="Planilha de Gestão de Riscos" sheetId="17" r:id="rId1"/>
    <sheet name="Matriz Probabilidade Impacto" sheetId="21" state="hidden" r:id="rId2"/>
    <sheet name="Matriz Nível de Risco" sheetId="23" state="hidden" r:id="rId3"/>
    <sheet name="Matriz probabilidade X impacto" sheetId="24" state="hidden" r:id="rId4"/>
    <sheet name="Escala Probabilidade e Impacto" sheetId="27" r:id="rId5"/>
    <sheet name="Resumo da Gestão de Risco" sheetId="28" r:id="rId6"/>
  </sheets>
  <definedNames>
    <definedName name="_xlnm.Print_Area" localSheetId="0">'Planilha de Gestão de Riscos'!$B$2:$W$22</definedName>
    <definedName name="_xlnm.Print_Area" localSheetId="5">'Resumo da Gestão de Risco'!$B$2:$H$18</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9" i="17" l="1"/>
  <c r="M9" i="17" s="1"/>
  <c r="L9" i="17" s="1"/>
  <c r="N9" i="17" s="1"/>
  <c r="K10" i="17"/>
  <c r="K11" i="17"/>
  <c r="K12" i="17"/>
  <c r="M12" i="17" s="1"/>
  <c r="L12" i="17" s="1"/>
  <c r="N12" i="17" s="1"/>
  <c r="K13" i="17"/>
  <c r="K14" i="17"/>
  <c r="K15" i="17"/>
  <c r="K16" i="17"/>
  <c r="M16" i="17" s="1"/>
  <c r="L16" i="17" s="1"/>
  <c r="N16" i="17" s="1"/>
  <c r="K17" i="17"/>
  <c r="K18" i="17"/>
  <c r="K19" i="17"/>
  <c r="K20" i="17"/>
  <c r="K21" i="17"/>
  <c r="K22" i="17"/>
  <c r="K8" i="17"/>
  <c r="I9" i="17"/>
  <c r="I10" i="17"/>
  <c r="I11" i="17"/>
  <c r="M11" i="17" s="1"/>
  <c r="L11" i="17" s="1"/>
  <c r="N11" i="17" s="1"/>
  <c r="I12" i="17"/>
  <c r="I13" i="17"/>
  <c r="I14" i="17"/>
  <c r="I15" i="17"/>
  <c r="I16" i="17"/>
  <c r="I17" i="17"/>
  <c r="I18" i="17"/>
  <c r="I19" i="17"/>
  <c r="M19" i="17" s="1"/>
  <c r="L19" i="17" s="1"/>
  <c r="N19" i="17" s="1"/>
  <c r="I20" i="17"/>
  <c r="I21" i="17"/>
  <c r="I22" i="17"/>
  <c r="I8" i="17"/>
  <c r="M8" i="17"/>
  <c r="L8" i="17" s="1"/>
  <c r="N8" i="17" s="1"/>
  <c r="M21" i="17" l="1"/>
  <c r="L21" i="17" s="1"/>
  <c r="N21" i="17" s="1"/>
  <c r="M17" i="17"/>
  <c r="L17" i="17" s="1"/>
  <c r="N17" i="17" s="1"/>
  <c r="M18" i="17"/>
  <c r="L18" i="17" s="1"/>
  <c r="N18" i="17" s="1"/>
  <c r="M13" i="17"/>
  <c r="L13" i="17" s="1"/>
  <c r="N13" i="17" s="1"/>
  <c r="M14" i="17"/>
  <c r="L14" i="17" s="1"/>
  <c r="N14" i="17" s="1"/>
  <c r="M10" i="17"/>
  <c r="L10" i="17" s="1"/>
  <c r="N10" i="17" s="1"/>
  <c r="M22" i="17"/>
  <c r="L22" i="17" s="1"/>
  <c r="N22" i="17" s="1"/>
  <c r="M20" i="17"/>
  <c r="L20" i="17" s="1"/>
  <c r="N20" i="17" s="1"/>
  <c r="H2" i="28"/>
  <c r="G2" i="28"/>
  <c r="F2" i="28"/>
  <c r="E2" i="28"/>
  <c r="D2" i="28"/>
  <c r="C2" i="28"/>
  <c r="B2" i="28"/>
  <c r="G18" i="28" l="1"/>
  <c r="D18" i="28"/>
  <c r="C18" i="28"/>
  <c r="G17" i="28"/>
  <c r="D17" i="28"/>
  <c r="C17" i="28"/>
  <c r="G16" i="28"/>
  <c r="D16" i="28"/>
  <c r="C16" i="28"/>
  <c r="G15" i="28"/>
  <c r="D15" i="28"/>
  <c r="C15" i="28"/>
  <c r="G14" i="28"/>
  <c r="D14" i="28"/>
  <c r="C14" i="28"/>
  <c r="G13" i="28"/>
  <c r="D13" i="28"/>
  <c r="C13" i="28"/>
  <c r="G12" i="28"/>
  <c r="D12" i="28"/>
  <c r="C12" i="28"/>
  <c r="G11" i="28"/>
  <c r="D11" i="28"/>
  <c r="C11" i="28"/>
  <c r="G10" i="28"/>
  <c r="D10" i="28"/>
  <c r="C10" i="28"/>
  <c r="G9" i="28"/>
  <c r="D9" i="28"/>
  <c r="C9" i="28"/>
  <c r="G8" i="28"/>
  <c r="D8" i="28"/>
  <c r="C8" i="28"/>
  <c r="G7" i="28"/>
  <c r="D7" i="28"/>
  <c r="C7" i="28"/>
  <c r="G6" i="28"/>
  <c r="D6" i="28"/>
  <c r="C6" i="28"/>
  <c r="G5" i="28"/>
  <c r="D5" i="28"/>
  <c r="C5" i="28"/>
  <c r="G4" i="28"/>
  <c r="D4" i="28"/>
  <c r="C4" i="28"/>
  <c r="H8" i="28" l="1"/>
  <c r="H18" i="28"/>
  <c r="H14" i="28"/>
  <c r="H15" i="28"/>
  <c r="E17" i="28"/>
  <c r="F14" i="28"/>
  <c r="F15" i="28"/>
  <c r="E10" i="28"/>
  <c r="H11" i="28"/>
  <c r="F11" i="28"/>
  <c r="F8" i="28"/>
  <c r="E6" i="28"/>
  <c r="E7" i="28"/>
  <c r="E13" i="28"/>
  <c r="E8" i="28"/>
  <c r="E15" i="28"/>
  <c r="E14" i="28"/>
  <c r="E9" i="28"/>
  <c r="E16" i="28"/>
  <c r="E11" i="28"/>
  <c r="E12" i="28"/>
  <c r="E18" i="28"/>
  <c r="F18" i="28" l="1"/>
  <c r="H12" i="28"/>
  <c r="F12" i="28"/>
  <c r="H10" i="28"/>
  <c r="F10" i="28"/>
  <c r="H6" i="28"/>
  <c r="F6" i="28"/>
  <c r="H7" i="28"/>
  <c r="F7" i="28"/>
  <c r="H9" i="28"/>
  <c r="F9" i="28"/>
  <c r="H13" i="28"/>
  <c r="F13" i="28"/>
  <c r="H17" i="28"/>
  <c r="F17" i="28"/>
  <c r="H16" i="28"/>
  <c r="F16" i="28"/>
  <c r="E5" i="28" l="1"/>
  <c r="H5" i="28" l="1"/>
  <c r="F5" i="28"/>
  <c r="E4" i="28"/>
  <c r="H4" i="28" l="1"/>
  <c r="F4" i="28"/>
</calcChain>
</file>

<file path=xl/comments1.xml><?xml version="1.0" encoding="utf-8"?>
<comments xmlns="http://schemas.openxmlformats.org/spreadsheetml/2006/main">
  <authors>
    <author>Autor</author>
  </authors>
  <commentList>
    <comment ref="B5" authorId="0" shapeId="0">
      <text>
        <r>
          <rPr>
            <b/>
            <sz val="12"/>
            <color indexed="81"/>
            <rFont val="Tahoma"/>
            <family val="2"/>
          </rPr>
          <t xml:space="preserve">Deve seguir o passo a passo da etapa de identificação do risco descrita no Manual de Gestão de Riscos da UFPA, disponível em https://proplan.ufpa.br/images/conteudo/proplan/digest/Manual-de-Gesto-de-Riscos-Organizacionais-da-UFPA.pdf
</t>
        </r>
      </text>
    </comment>
    <comment ref="H5" authorId="0" shapeId="0">
      <text>
        <r>
          <rPr>
            <b/>
            <sz val="12"/>
            <color indexed="81"/>
            <rFont val="Tahoma"/>
            <family val="2"/>
          </rPr>
          <t>Deve seguir o passo a passo da etapa de avaliação do risco descrito no Manual.
Os campos com tarja preta são de preenchimento automático.</t>
        </r>
      </text>
    </comment>
    <comment ref="O5" authorId="0" shapeId="0">
      <text>
        <r>
          <rPr>
            <b/>
            <sz val="12"/>
            <color indexed="81"/>
            <rFont val="Tahoma"/>
            <family val="2"/>
          </rPr>
          <t>Deve seguir o passo a passo da etapa de tratamento de risco descrito no Manual de Gestão de Riscos da UFPA, disponível em https://proplan.ufpa.br/images/conteudo/proplan/digest/Manual-de-Gesto-de-Riscos-Organizacionais-da-UFPA.pdf</t>
        </r>
      </text>
    </comment>
    <comment ref="W5" authorId="0" shapeId="0">
      <text>
        <r>
          <rPr>
            <b/>
            <sz val="12"/>
            <color indexed="81"/>
            <rFont val="Tahoma"/>
            <family val="2"/>
          </rPr>
          <t>Deve seguir as orientações da etapa de comunicação e tratamento do risco descritas no Manual de Gestão de Riscos da UFPA, disponível em https://proplan.ufpa.br/images/conteudo/proplan/digest/Manual-de-Gesto-de-Riscos-Organizacionais-da-UFPA.pdf</t>
        </r>
      </text>
    </comment>
    <comment ref="B6" authorId="0" shapeId="0">
      <text>
        <r>
          <rPr>
            <b/>
            <sz val="12"/>
            <color indexed="81"/>
            <rFont val="Tahoma"/>
            <family val="2"/>
          </rPr>
          <t>Sequência de riscos para referência.</t>
        </r>
        <r>
          <rPr>
            <b/>
            <sz val="9"/>
            <color indexed="81"/>
            <rFont val="Tahoma"/>
            <charset val="1"/>
          </rPr>
          <t xml:space="preserve">
</t>
        </r>
      </text>
    </comment>
    <comment ref="C6" authorId="0" shapeId="0">
      <text>
        <r>
          <rPr>
            <b/>
            <sz val="12"/>
            <color indexed="81"/>
            <rFont val="Tahoma"/>
            <family val="2"/>
          </rPr>
          <t xml:space="preserve">Informar onde será aplicada a gestão de riscos (processo, iniciativa, projeto, ação, atividade, objetivo, plano, etc...). 
Um mesmo objeto de risco pode estar associado a vários riscos diferentes.
No caso de riscos diferentes associados a um mesmo objeto de risco, a descrição do objeto será padrão, a fim de permitir o uso de filtros de seleção.
</t>
        </r>
      </text>
    </comment>
    <comment ref="D6" authorId="0" shapeId="0">
      <text>
        <r>
          <rPr>
            <b/>
            <sz val="12"/>
            <color indexed="81"/>
            <rFont val="Tahoma"/>
            <family val="2"/>
          </rPr>
          <t xml:space="preserve">Informar a subunidade que está executando o processo de gestão de riscos associado ao objeto analisado.
</t>
        </r>
      </text>
    </comment>
    <comment ref="E6" authorId="0" shapeId="0">
      <text>
        <r>
          <rPr>
            <b/>
            <sz val="12"/>
            <color indexed="81"/>
            <rFont val="Tahoma"/>
            <family val="2"/>
          </rPr>
          <t xml:space="preserve">RISCO É UM EVENTO QUE PODE IMPACTAR NEGATIVAMENTE O OBJETO ANALISADO.
Dica: Qual evento pode EVITAR, ATRASAR ou PREJUDICAR a execução do objeto de risco?
Descrever o risco associado ao objeto de risco analisado. 
Deverá ser preenchido um risco por célula do Excel.
Dica: Devido a &lt;causa&gt;, poderá acontecer o &lt;risco&gt;, o que poderá levar a
&lt;consequência&gt; impactando no &lt;objeto analisado&gt;.
</t>
        </r>
        <r>
          <rPr>
            <sz val="12"/>
            <color indexed="81"/>
            <rFont val="Tahoma"/>
            <family val="2"/>
          </rPr>
          <t>Exemplo: Devido ao &lt;desconhecimento dos documentos necessários para comprovação de viagem&gt;, poderá acontecer a &lt;prestação de contas incorreta&gt;, o que poderá levar ao &lt;aumento do custo das novas passagens para servidor com bloqueio&gt;, impactando na &lt;prestação de contas de diárias e passagens&gt;.</t>
        </r>
      </text>
    </comment>
    <comment ref="F6" authorId="0" shapeId="0">
      <text>
        <r>
          <rPr>
            <b/>
            <sz val="12"/>
            <color indexed="81"/>
            <rFont val="Tahoma"/>
            <family val="2"/>
          </rPr>
          <t>Descrever na mesma célula os eventos que podem ocasionar a ocorrência do risco.</t>
        </r>
      </text>
    </comment>
    <comment ref="G6" authorId="0" shapeId="0">
      <text>
        <r>
          <rPr>
            <b/>
            <sz val="12"/>
            <color indexed="81"/>
            <rFont val="Tahoma"/>
            <family val="2"/>
          </rPr>
          <t>Descrever na mesma célula as consequências que a ocorrência do risco pode gerar no objeto de risco analisado.</t>
        </r>
      </text>
    </comment>
    <comment ref="H6" authorId="0" shapeId="0">
      <text>
        <r>
          <rPr>
            <b/>
            <sz val="12"/>
            <color indexed="81"/>
            <rFont val="Tahoma"/>
            <family val="2"/>
          </rPr>
          <t xml:space="preserve">Chance de o evento de risco acontecer.
A probabilidade poderá ser:
ESCALA: Muito Baixa, Baixa, Média, Alta ou Muito Alta.
</t>
        </r>
        <r>
          <rPr>
            <sz val="12"/>
            <color indexed="81"/>
            <rFont val="Tahoma"/>
            <family val="2"/>
          </rPr>
          <t xml:space="preserve">
</t>
        </r>
        <r>
          <rPr>
            <b/>
            <sz val="12"/>
            <color indexed="81"/>
            <rFont val="Tahoma"/>
            <family val="2"/>
          </rPr>
          <t>Dica: Para facilitar o enquadramento, consulte a descrição da escala em aba específica desta planilha.</t>
        </r>
      </text>
    </comment>
    <comment ref="J6" authorId="0" shapeId="0">
      <text>
        <r>
          <rPr>
            <b/>
            <sz val="12"/>
            <color indexed="81"/>
            <rFont val="Tahoma"/>
            <family val="2"/>
          </rPr>
          <t>Dano causado no</t>
        </r>
        <r>
          <rPr>
            <b/>
            <i/>
            <sz val="12"/>
            <color indexed="81"/>
            <rFont val="Tahoma"/>
            <family val="2"/>
          </rPr>
          <t xml:space="preserve"> objeto analisado</t>
        </r>
        <r>
          <rPr>
            <b/>
            <sz val="12"/>
            <color indexed="81"/>
            <rFont val="Tahoma"/>
            <family val="2"/>
          </rPr>
          <t>, caso o risco aconteça.
O impacto poderá ser:
ESCALA: Muito Baixo, Baixo, Médio, Alto ou Muito Alto.
Dica: Para facilitar o enquadramento, consulte a descrição da escala em aba específica desta planilha.</t>
        </r>
        <r>
          <rPr>
            <sz val="9"/>
            <color indexed="81"/>
            <rFont val="Tahoma"/>
            <family val="2"/>
          </rPr>
          <t xml:space="preserve">
</t>
        </r>
      </text>
    </comment>
    <comment ref="L6" authorId="0" shapeId="0">
      <text>
        <r>
          <rPr>
            <b/>
            <sz val="12"/>
            <color indexed="81"/>
            <rFont val="Tahoma"/>
            <family val="2"/>
          </rPr>
          <t>Equivale ao perigo que o risco representa para o objeto analisado.
O nível de risco é o produto entre a probabilidade e o impacto atribuído ao risco.
O nível de risco pode ser:
- Baixo;
- Médio;
- Alto; ou
- Extremo.</t>
        </r>
        <r>
          <rPr>
            <sz val="9"/>
            <color indexed="81"/>
            <rFont val="Tahoma"/>
            <family val="2"/>
          </rPr>
          <t xml:space="preserve">
</t>
        </r>
      </text>
    </comment>
    <comment ref="N6" authorId="0" shapeId="0">
      <text>
        <r>
          <rPr>
            <b/>
            <sz val="12"/>
            <color indexed="81"/>
            <rFont val="Tahoma"/>
            <family val="2"/>
          </rPr>
          <t>Será atribuído automaticamente, informando a ação a ser executada.
RELEMBRANDO
Apetite ao risco significa o nível de risco que a UFPA está disposta a aceitar apenas monitorando.
Apetite a risco da UFPA:
a) Para os riscos de nível baixo ou nível médio, a UFPA aceita que a medida de tratamento seja apenas o monitoramento.
b) Para os riscos de nível alto ou extremo, a UFPA exige que sejam criadas ações de tratamento para combater as chances de ocorrência do risco, ou os impactos de sua ocorrência.</t>
        </r>
      </text>
    </comment>
    <comment ref="O6" authorId="0" shapeId="0">
      <text>
        <r>
          <rPr>
            <b/>
            <sz val="12"/>
            <color indexed="81"/>
            <rFont val="Tahoma"/>
            <family val="2"/>
          </rPr>
          <t>Selecionar SIM ou NÃO para o enquadramento dos riscos de acordo com os tipos de riscos adotados pela UFPA em seu Manual de Gestão de Riscos.</t>
        </r>
      </text>
    </comment>
    <comment ref="S6" authorId="0" shapeId="0">
      <text>
        <r>
          <rPr>
            <b/>
            <sz val="12"/>
            <color indexed="81"/>
            <rFont val="Tahoma"/>
            <family val="2"/>
          </rPr>
          <t>Selecionar SIM ou NÃO se o risco compromete a capacidade orçamentária/financeira da UFPA ou se não compromete esse aspecto.</t>
        </r>
      </text>
    </comment>
    <comment ref="W6" authorId="0" shapeId="0">
      <text>
        <r>
          <rPr>
            <b/>
            <sz val="12"/>
            <color indexed="81"/>
            <rFont val="Tahoma"/>
            <family val="2"/>
          </rPr>
          <t xml:space="preserve">Relatar o comportamento do risco residual quanto ao apetite a risco da UFPA, justificando os casos de ocorrência do risco e a efetividade das ações de tratamento. </t>
        </r>
      </text>
    </comment>
    <comment ref="H7" authorId="0" shapeId="0">
      <text>
        <r>
          <rPr>
            <b/>
            <sz val="12"/>
            <color indexed="81"/>
            <rFont val="Tahoma"/>
            <family val="2"/>
          </rPr>
          <t>Selecionar a opção de acordo com as escalas adotadas pelo Manual de Gestão de Risco da UFPA.
As escalas podem ser consultadas em aba específica desta planilha.</t>
        </r>
      </text>
    </comment>
    <comment ref="I7" authorId="0" shapeId="0">
      <text>
        <r>
          <rPr>
            <b/>
            <sz val="12"/>
            <color indexed="81"/>
            <rFont val="Tahoma"/>
            <family val="2"/>
          </rPr>
          <t>Será atribuído automaticamente, correspondendo à análise efetuada.</t>
        </r>
        <r>
          <rPr>
            <sz val="9"/>
            <color indexed="81"/>
            <rFont val="Tahoma"/>
            <charset val="1"/>
          </rPr>
          <t xml:space="preserve">
</t>
        </r>
      </text>
    </comment>
    <comment ref="J7" authorId="0" shapeId="0">
      <text>
        <r>
          <rPr>
            <b/>
            <sz val="12"/>
            <color indexed="81"/>
            <rFont val="Tahoma"/>
            <family val="2"/>
          </rPr>
          <t>Selecionar a opção de acordo com as escalas adotadas pelo Manual de Gestão de Risco da UFPA.
As escalas podem ser consultadas em aba específica desta planilha.</t>
        </r>
      </text>
    </comment>
    <comment ref="K7" authorId="0" shapeId="0">
      <text>
        <r>
          <rPr>
            <b/>
            <sz val="12"/>
            <color indexed="81"/>
            <rFont val="Tahoma"/>
            <family val="2"/>
          </rPr>
          <t xml:space="preserve">Será atribuído automaticamente, correspondendo à análise efetuada.
</t>
        </r>
      </text>
    </comment>
    <comment ref="L7" authorId="0" shapeId="0">
      <text>
        <r>
          <rPr>
            <b/>
            <sz val="12"/>
            <color indexed="81"/>
            <rFont val="Tahoma"/>
            <family val="2"/>
          </rPr>
          <t>será atribuído automaticamente, de acordo com o resultado da multiplicação entre o peso da probabilidade e impacto, enquadrando o risco de acordo com a Matriz de Classificação do Risco, que pode ser consultada em aba específica desta planilha.</t>
        </r>
      </text>
    </comment>
    <comment ref="M7" authorId="0" shapeId="0">
      <text>
        <r>
          <rPr>
            <b/>
            <sz val="12"/>
            <color indexed="81"/>
            <rFont val="Tahoma"/>
            <family val="2"/>
          </rPr>
          <t>Será atribuído automaticamente, de acordo com o resultado da multiplicação entre o peso da probabilidade e impacto, enquadrando o risco de acordo com a Matriz de Classificação do Risco, que pode ser consultada em aba específica desta planilha.</t>
        </r>
      </text>
    </comment>
    <comment ref="O7" authorId="0" shapeId="0">
      <text>
        <r>
          <rPr>
            <b/>
            <sz val="12"/>
            <color indexed="81"/>
            <rFont val="Tahoma"/>
            <family val="2"/>
          </rPr>
          <t>Eventos que podem comprometer a confiança da sociedade (ou de parceiros, de clientes ou de fornecedores) em relação à capacidade da UFPA em cumprir sua missão institucional.
Significa que o risco está ligado a problemas e danos relacionados à reputação da UFPA.
DICA: Caso esse risco aconteça, as pessoas podem achar que a UFPA não é capaz de cumprir a sua missão?
Exemplo:
Objeto de risco: Processo seletivo de ingresso de alunos
Risco: Erro na lista de aprovados
Tipo de Risco: Imagem - SIM
Justificativa: Caso aconteça o risco de a UFPA publicar uma lista de alunos aprovados contendo o nome de alunos que não passaram nas provas, a sociedade poderá duvidar da capacidade da UFPA de executar este e outros processos associados. Isto pode inclusive gerar uma notícia nas mídias, comprometendo a imagem da UFPA.</t>
        </r>
      </text>
    </comment>
    <comment ref="P7" authorId="0" shapeId="0">
      <text>
        <r>
          <rPr>
            <b/>
            <sz val="12"/>
            <color indexed="81"/>
            <rFont val="Tahoma"/>
            <family val="2"/>
          </rPr>
          <t>Eventos derivados de alterações legislativas ou normativas que podem comprometer as atividades da UFPA.
Dica: o risco tem como uma de suas causas eventuais alterações legislativas ou normativas?
Exemplo:
Risco: Decreto que realize corte orçamentário.</t>
        </r>
      </text>
    </comment>
    <comment ref="Q7" authorId="0" shapeId="0">
      <text>
        <r>
          <rPr>
            <b/>
            <sz val="12"/>
            <color indexed="81"/>
            <rFont val="Tahoma"/>
            <family val="2"/>
          </rPr>
          <t xml:space="preserve">Eventos que podem comprometer as atividades da UFPA, normalmente associados a falhas, deficiência ou inadequação de processos internos, pessoas, infraestrutura e sistemas.
Dica: o risco identificado tem como causa alguma inadequação de processos internos, pessoas, infraestrutura ou sistemas?
</t>
        </r>
      </text>
    </comment>
    <comment ref="R7" authorId="0" shapeId="0">
      <text>
        <r>
          <rPr>
            <b/>
            <sz val="12"/>
            <color indexed="81"/>
            <rFont val="Tahoma"/>
            <family val="2"/>
          </rPr>
          <t xml:space="preserve">Vulnerabilidade que pode favorecer ou facilitar a ocorrência de práticas de corrupção, fraudes, irregularidades e/ou desvios éticos e de conduta, podendo comprometer os objetivos da instituição.
Dica: o risco está associado a uma conduta ética inapropriada, por exemplo?
Exemplos de Risco de Integridade:
- Abuso de posição ou poder em favor de interesses privados.
- Nepotismo.
- Conflito de Interesses.
- Pressão interna ou externa ilegal ou antiética para influenciar agente público.
- Solicitação ou recebimento de vantagem indevida. 
- Utilização de recursos públicos em favor de interesses privados.
Para saber mais sobre a temática de Integridade, consulte o Plano de Integridade da UFPA, disponível em https://proplan.ufpa.br/index.php/documentos-digest.
</t>
        </r>
      </text>
    </comment>
    <comment ref="S7" authorId="0" shapeId="0">
      <text>
        <r>
          <rPr>
            <b/>
            <sz val="12"/>
            <color indexed="81"/>
            <rFont val="Tahoma"/>
            <family val="2"/>
          </rPr>
          <t>Eventos que podem comprometer a capacidade do órgão ou entidade de contar com os recursos orçamentários e financeiros necessários à realização de suas atividades, ou eventos que possam comprometer a própria execução orçamentária, como atrasos no cronograma de licitações.
DICA: Caso esse risco aconteça, um de seus impactos será o fato de a UFPA não poder contar com recurso financeiro/orçamentário?</t>
        </r>
      </text>
    </comment>
    <comment ref="T7" authorId="0" shapeId="0">
      <text>
        <r>
          <rPr>
            <b/>
            <sz val="12"/>
            <color indexed="81"/>
            <rFont val="Tahoma"/>
            <family val="2"/>
          </rPr>
          <t xml:space="preserve">Descrever os controles a serem implementados para EVITAR a ocorrência do risco e/ou reduzir o impacto negativo gerado no objeto analisado. 
Dica: Priorizar controles de caráter preventivo.
Dica: O benefício do controle deve ser maior que o seu custo.
Os riscos fora do apetite da UFPA (cor laranja e cor vermelha no campo "Apetite a Risco") devem obrigatoriamente receber ações de tratamento.
Já os riscos de nível baixo e médio (cor verde e cor amarela) não precisam receber ações de tratamento, devendo ser apenas monitorados.
</t>
        </r>
      </text>
    </comment>
    <comment ref="U7" authorId="0" shapeId="0">
      <text>
        <r>
          <rPr>
            <b/>
            <sz val="12"/>
            <color indexed="81"/>
            <rFont val="Tahoma"/>
            <family val="2"/>
          </rPr>
          <t>Informar a unidade/subunidade que é responsável pela implementação da ação de tratamento.
A unidade/subunidade deverá ser a mesma da etapa de identificação, ou subordinada hierarquicamente.</t>
        </r>
      </text>
    </comment>
    <comment ref="V7" authorId="0" shapeId="0">
      <text>
        <r>
          <rPr>
            <b/>
            <sz val="12"/>
            <color indexed="81"/>
            <rFont val="Tahoma"/>
            <family val="2"/>
          </rPr>
          <t>Informar o prazo de implementação do controle.</t>
        </r>
      </text>
    </comment>
  </commentList>
</comments>
</file>

<file path=xl/sharedStrings.xml><?xml version="1.0" encoding="utf-8"?>
<sst xmlns="http://schemas.openxmlformats.org/spreadsheetml/2006/main" count="340" uniqueCount="193">
  <si>
    <t>PROBABILIDADE</t>
  </si>
  <si>
    <t>PESO</t>
  </si>
  <si>
    <t>Baixa</t>
  </si>
  <si>
    <t>Média</t>
  </si>
  <si>
    <t>Muito Baixa</t>
  </si>
  <si>
    <t>Muito Alta</t>
  </si>
  <si>
    <t>Muito Baixo</t>
  </si>
  <si>
    <t>Baixo</t>
  </si>
  <si>
    <t>Médio</t>
  </si>
  <si>
    <t>Alto</t>
  </si>
  <si>
    <t>Muito Alto</t>
  </si>
  <si>
    <t>IMPACTO</t>
  </si>
  <si>
    <t>ESCALA</t>
  </si>
  <si>
    <t>RISCO</t>
  </si>
  <si>
    <t>RB (Risco Baixo)</t>
  </si>
  <si>
    <t>RM (Risco Médio)</t>
  </si>
  <si>
    <t>RA (Risco Alto)</t>
  </si>
  <si>
    <t>RE (Risco Extremo)</t>
  </si>
  <si>
    <t>80 - 100</t>
  </si>
  <si>
    <t>Impacto</t>
  </si>
  <si>
    <t>Probabilidade</t>
  </si>
  <si>
    <t>Muito
Alto
10</t>
  </si>
  <si>
    <t>Alto
8</t>
  </si>
  <si>
    <t>Médio
5</t>
  </si>
  <si>
    <t>Baixo
2</t>
  </si>
  <si>
    <t>Muito
Baixo
1</t>
  </si>
  <si>
    <t>10
RM</t>
  </si>
  <si>
    <t>8
RB</t>
  </si>
  <si>
    <t>5
RB</t>
  </si>
  <si>
    <t>2
RB</t>
  </si>
  <si>
    <t>1
RB</t>
  </si>
  <si>
    <t>4
RB</t>
  </si>
  <si>
    <t>Muito
Baixa
1</t>
  </si>
  <si>
    <t>Baixa
2</t>
  </si>
  <si>
    <t>Média
5</t>
  </si>
  <si>
    <t>Alta
8</t>
  </si>
  <si>
    <t>Muito
Alta
10</t>
  </si>
  <si>
    <t>50
RA</t>
  </si>
  <si>
    <t>40
RA</t>
  </si>
  <si>
    <t>64
RA</t>
  </si>
  <si>
    <t>20
RM</t>
  </si>
  <si>
    <t>16
RM</t>
  </si>
  <si>
    <t>25
RM</t>
  </si>
  <si>
    <t>80
RE</t>
  </si>
  <si>
    <t>100
RE</t>
  </si>
  <si>
    <t>UNIDADE</t>
  </si>
  <si>
    <t>Subunidade responsável</t>
  </si>
  <si>
    <t>Risco</t>
  </si>
  <si>
    <t>Causa(s)</t>
  </si>
  <si>
    <t>Consequência(s)</t>
  </si>
  <si>
    <t>Apetite ao Risco</t>
  </si>
  <si>
    <t>Natureza do Risco</t>
  </si>
  <si>
    <t>Ação de Tratamento</t>
  </si>
  <si>
    <t>Descrição</t>
  </si>
  <si>
    <t xml:space="preserve">Prazo </t>
  </si>
  <si>
    <t>Análise</t>
  </si>
  <si>
    <t>Peso</t>
  </si>
  <si>
    <t>Imagem</t>
  </si>
  <si>
    <t>Legal</t>
  </si>
  <si>
    <t>Operacional</t>
  </si>
  <si>
    <t>Integridade</t>
  </si>
  <si>
    <t>IDENTIFICAÇÃO DO RISCO</t>
  </si>
  <si>
    <t>AVALIAÇÃO DO RISCO</t>
  </si>
  <si>
    <t>TRATAMENTO DO RISCO</t>
  </si>
  <si>
    <t>Nível de Risco (P X I)</t>
  </si>
  <si>
    <t>Probabilidade (P)</t>
  </si>
  <si>
    <t>Impacto (I)</t>
  </si>
  <si>
    <t>Sim</t>
  </si>
  <si>
    <t>Orçamentário / Financeiro</t>
  </si>
  <si>
    <t>DESCRIÇÃO</t>
  </si>
  <si>
    <t>Compromete em alguma medida o alcance do objetivo, mas não impede o alcance da maior parte do atingimento do objetivo.</t>
  </si>
  <si>
    <t>Não altera o alcance do objetivo.</t>
  </si>
  <si>
    <t>ESCALA DE PROBABILIDADE</t>
  </si>
  <si>
    <t>ESCALA DE IMPACTO</t>
  </si>
  <si>
    <t>Em situações excepcionais o evento poderá até ocorrer, mas
não há histórico conhecido do evento ou não há indícios que sinalizem sua ocorrência, portanto, é improvável que aconteça.</t>
  </si>
  <si>
    <t>O histórico conhecido aponta para baixa frequência, podendo
o evento ocorrer de forma inesperada ou casual.</t>
  </si>
  <si>
    <t>Repete-se com frequência razoável ou há indícios que
possa ocorrer de alguma forma.</t>
  </si>
  <si>
    <t>Repete-se com elevada frequência ou sua ocorrência é
até esperada pois os indícios apontam essa possibilidade.</t>
  </si>
  <si>
    <t>Compromete razoavelmente o alcance do objetivo,
porém recuperável.</t>
  </si>
  <si>
    <t>Compromete a maior parte do atingimento do objetivo,
sendo de difícil reversão.</t>
  </si>
  <si>
    <t>Compromete totalmente ou quase totalmente o atingimento
do objetivo, de forma irreversível.</t>
  </si>
  <si>
    <t>Alta</t>
  </si>
  <si>
    <t>Classificação</t>
  </si>
  <si>
    <t>Não</t>
  </si>
  <si>
    <t>Tipos de Riscos</t>
  </si>
  <si>
    <t>MATRIZ DE CLASSIFICAÇÃO DO RISCO</t>
  </si>
  <si>
    <t>MATRIZ DE PROBABILIDADE X IMPACTO</t>
  </si>
  <si>
    <t>Os indícios indicam claramente que o evento ocorrerá,
portanto, é praticamente certo.</t>
  </si>
  <si>
    <t>0 - 9</t>
  </si>
  <si>
    <t>10 - 39</t>
  </si>
  <si>
    <t>40 - 79</t>
  </si>
  <si>
    <t>Informar o comportamento do nível do risco</t>
  </si>
  <si>
    <t>COMUNICAÇÃO E MONITORAMENTO DO RISCO</t>
  </si>
  <si>
    <t>Item</t>
  </si>
  <si>
    <t>Objeto analisado (específico)</t>
  </si>
  <si>
    <t>Executor da ação de tratamento</t>
  </si>
  <si>
    <r>
      <t xml:space="preserve">UFPA - </t>
    </r>
    <r>
      <rPr>
        <i/>
        <sz val="20"/>
        <color theme="3" tint="-0.499984740745262"/>
        <rFont val="Calibri"/>
        <family val="2"/>
        <scheme val="minor"/>
      </rPr>
      <t>Planilha de Gestão de Riscos</t>
    </r>
  </si>
  <si>
    <t>Versão: Junho 2022</t>
  </si>
  <si>
    <t>Avaliação do Plano de Desenvolvimento Institucional (PDI)</t>
  </si>
  <si>
    <t>Coordenadoria de Instrumentação e Estatística - DIAVI</t>
  </si>
  <si>
    <t>Prestação de contas inadequada</t>
  </si>
  <si>
    <t>Falta de controle sobre as informações para prestação de contas nas unidades estratégicas
Falta de capacitação dos gestores
Não realização da RAT pelas unidades estratégicas</t>
  </si>
  <si>
    <t>Unidade estratégica não diagnostica as medidas necessárias para impulsionar o alcance das metas
Atraso na realização da avaliação do PDI (RAE)</t>
  </si>
  <si>
    <t xml:space="preserve">1) Estabelecer um cronograma trimestral de ações relativas à Reunião de Avaliação da estratégia (RAE)
2) Estimular e capacitar a unidade estratégica a realizar a RAT como forma de subsídio para a RAE.      </t>
  </si>
  <si>
    <t>Coordenadoria de Instrumentação e Estatística
(parceria com a DIPLAN)</t>
  </si>
  <si>
    <t xml:space="preserve">dezembro de 2022
 </t>
  </si>
  <si>
    <t>Acompanhamento da prestação de informações solicitadas.</t>
  </si>
  <si>
    <t>Não realização da Avaliação anual da Estratégia (RAE)</t>
  </si>
  <si>
    <t>Gestores não reconhecem a importância da RAE para o Planejamento Estratégico
Não entrega dos resultados para subsidiar a RAE</t>
  </si>
  <si>
    <t xml:space="preserve">Ausência de aprimoramento do planejamento institucional
Não atendimento das normativas vigentes;
Indicadores abaixo das metas propostas; </t>
  </si>
  <si>
    <t>1) Eventos de capacitação sobre Planejamento Institucional</t>
  </si>
  <si>
    <t>Coordenadoria de Instrumentação e Estatística, em parceria com a Coordenadoria de Modernização Administrativa</t>
  </si>
  <si>
    <t>dezembro de 2022</t>
  </si>
  <si>
    <t>Acompanhamento da etapas do projeto de avaliação do PDI</t>
  </si>
  <si>
    <t>Criação de metodologia para avaliação de custos fixos da universidade</t>
  </si>
  <si>
    <t>Coordenadoria de Planejamento Orçamentário (CPO) / Diretoria de Planejamento (DIPLAN)</t>
  </si>
  <si>
    <t>Elaborar com erros</t>
  </si>
  <si>
    <t>1. Deixar de inserir algum parametro orçamentário;                                                         2. Dificuldade de avaliação de demandas</t>
  </si>
  <si>
    <t>1. custos subestimados</t>
  </si>
  <si>
    <t>1. Criação de Comissão de Análise de Contratos                                                      2. Criação de sistema de planilhas para consolidação das informações</t>
  </si>
  <si>
    <t>Melhoria do Processo de Elaboração da Proposta Orçamentária da Universidade.</t>
  </si>
  <si>
    <t xml:space="preserve">Classificar as alocações fora das reais necessidades da unidade           </t>
  </si>
  <si>
    <t>1. Negligência ou falta de conhecimento das necessidades.                                                      2. Erro no preenchimento das informações                                                             3. Encaminhar pedido sem orçamento em determinado programa UFPA</t>
  </si>
  <si>
    <t>1. Atraso na consolidação das informações</t>
  </si>
  <si>
    <t>1. Criação de sistema de planilhas para consolidação das informações                                                                          2. Realizar a conferência de todas as planilhas.                                                                      3. Consultar junto ao solicitante, mediante reunião, para melhor compreender a necessidade                                                                  4. Realizar cursos/webnários acerca da metodologia de planejamento orçamentário</t>
  </si>
  <si>
    <t xml:space="preserve">Baixa participação das unidades </t>
  </si>
  <si>
    <t>1. Unidades desinformadas                                                      2. Nível de comprometimento baixo</t>
  </si>
  <si>
    <t>1. A Proposta Orçamentária da Universidade pode não representar de forma real o planejamento das unidades da universidade</t>
  </si>
  <si>
    <t>1. Envolver e comprometer as unidades em etapas especificas da elaboração do PGO</t>
  </si>
  <si>
    <t>Inexistência de Prosposta Orçamentária</t>
  </si>
  <si>
    <t>1. Fata de atenção com o processo de elaboração;                                                            2. Impedimentos técnicos, politicos, legais ou de outra ordem;                                                        3. Liderança descompromissada;                                  4. Técnicos descompromissados.</t>
  </si>
  <si>
    <t>1. Perda de Recursos pela não inserção da proposta nos sistemas governamentais                   2. Advertência por parte dos órgãos de controle.</t>
  </si>
  <si>
    <t xml:space="preserve">1. Criação de sistema de planilhas para consolidação das informações                                                                          2. Realizar a conferência de todas as planilhas.                           3. Atenção ao prazo estabelecido.                                       4. Tornar sensível aos dirigentes da instituição a imprescindibilidade da prestação de informações para a proposta orçamentária                                    </t>
  </si>
  <si>
    <t>Aprimoramento dos Sistemas de Informações Gerenciais</t>
  </si>
  <si>
    <t xml:space="preserve">Falha na coleta de informações </t>
  </si>
  <si>
    <t>Falta de conhecimento ou atenção</t>
  </si>
  <si>
    <t>Informações incompletas, que prejudiquem a tomada de decisões.</t>
  </si>
  <si>
    <t xml:space="preserve">1. Criar plano de ação com cronogramas de etapas necessárias para a elaboração do PGO.                                                                                                                       2. Capacitar equipe técnica para o manuseio de sistemas gerenciais                              </t>
  </si>
  <si>
    <t>Processo de celebração de Termo de Execução Descentralizada</t>
  </si>
  <si>
    <t>Coord. De Gestão de Projetos</t>
  </si>
  <si>
    <t>Reprovação da Proposta de Trabalho</t>
  </si>
  <si>
    <t xml:space="preserve">1. Não atendimento dos prazos estabelecidos
2. Incompatibilidade entre o objeto da despesa e os atributos da ação orçamentária e o subtítulo aprovado pelo órgão setorial responsável;
3. Incompatibilidade da proposta com o programa apresentado pela descentralizadora ou a GND;
4. Ausência de pertinência temática da proposta e a finalidade institucional da UFPA;
5. Falta de razoabilidade do valor proposto ou incompatibilidade do valor proposto com o cronograma de execução do objeto;
6. Ausência de documentação pertinente à proposta apresentada: declarações, termo de referência, projeto de engenharia, planilha de custos, etc.
7. Outras razões de ordem técnica.
</t>
  </si>
  <si>
    <t>Não ingresso do recurso para execução do objeto e outros problemas decorrentes.</t>
  </si>
  <si>
    <t>Risco Alto</t>
  </si>
  <si>
    <t>O risco alto deverá ser priorizado para tratamento, pois está fora do limite de apetite tolerado.</t>
  </si>
  <si>
    <r>
      <t xml:space="preserve">Faz-se necessário a elaboração e implementação de mecanismos de governança da gestão dos TEDs, que devem ser pensados de forma integrada e colaborativa entre os diversos setores internos e externos à UFPA. Desse modo se propôs:
</t>
    </r>
    <r>
      <rPr>
        <b/>
        <sz val="11"/>
        <rFont val="Calibri"/>
        <family val="2"/>
        <scheme val="minor"/>
      </rPr>
      <t>1. Desenho Institucional:</t>
    </r>
    <r>
      <rPr>
        <sz val="11"/>
        <rFont val="Calibri"/>
        <family val="2"/>
        <scheme val="minor"/>
      </rPr>
      <t xml:space="preserve"> Resolução que estabeleça as normas e os procedimentos para as etapas de celebração, execução e prestação de contas dos TED;</t>
    </r>
    <r>
      <rPr>
        <sz val="11"/>
        <color rgb="FFFF0000"/>
        <rFont val="Calibri"/>
        <family val="2"/>
        <scheme val="minor"/>
      </rPr>
      <t xml:space="preserve"> (em andamento)</t>
    </r>
    <r>
      <rPr>
        <sz val="11"/>
        <rFont val="Calibri"/>
        <family val="2"/>
        <scheme val="minor"/>
      </rPr>
      <t xml:space="preserve">
</t>
    </r>
    <r>
      <rPr>
        <b/>
        <sz val="11"/>
        <rFont val="Calibri"/>
        <family val="2"/>
        <scheme val="minor"/>
      </rPr>
      <t>2. Processos:</t>
    </r>
    <r>
      <rPr>
        <sz val="11"/>
        <rFont val="Calibri"/>
        <family val="2"/>
        <scheme val="minor"/>
      </rPr>
      <t xml:space="preserve"> 
Manualconstando os procedimentos, modelos e o fluxo administrativo do processo de gestão dos TED; </t>
    </r>
    <r>
      <rPr>
        <sz val="11"/>
        <color rgb="FFFF0000"/>
        <rFont val="Calibri"/>
        <family val="2"/>
        <scheme val="minor"/>
      </rPr>
      <t>(em andamento)</t>
    </r>
    <r>
      <rPr>
        <sz val="11"/>
        <rFont val="Calibri"/>
        <family val="2"/>
        <scheme val="minor"/>
      </rPr>
      <t xml:space="preserve">
</t>
    </r>
    <r>
      <rPr>
        <b/>
        <sz val="11"/>
        <rFont val="Calibri"/>
        <family val="2"/>
        <scheme val="minor"/>
      </rPr>
      <t xml:space="preserve">3. Acompanhamento e Controle: </t>
    </r>
    <r>
      <rPr>
        <sz val="11"/>
        <rFont val="Calibri"/>
        <family val="2"/>
        <scheme val="minor"/>
      </rPr>
      <t xml:space="preserve">
3.1 Implementação do Módulo de TED no SIPAC visando fazer o registro dos TEDs celebrados; </t>
    </r>
    <r>
      <rPr>
        <sz val="11"/>
        <color rgb="FFFF0000"/>
        <rFont val="Calibri"/>
        <family val="2"/>
        <scheme val="minor"/>
      </rPr>
      <t>(em andamento)</t>
    </r>
    <r>
      <rPr>
        <sz val="11"/>
        <rFont val="Calibri"/>
        <family val="2"/>
        <scheme val="minor"/>
      </rPr>
      <t xml:space="preserve">
3.2 Elaboração de Indicadores visando acompanhar o desempenho e o valor público gerado.</t>
    </r>
    <r>
      <rPr>
        <sz val="11"/>
        <color rgb="FFFF0000"/>
        <rFont val="Calibri"/>
        <family val="2"/>
        <scheme val="minor"/>
      </rPr>
      <t xml:space="preserve"> (realizado e entregue em 2019, porém, não é possível aferir os dados dos indicadores sem os demais mecanismos institucionais necessários)</t>
    </r>
    <r>
      <rPr>
        <sz val="11"/>
        <rFont val="Calibri"/>
        <family val="2"/>
        <scheme val="minor"/>
      </rPr>
      <t xml:space="preserve">
Resolução que estabeleça os termos para celebração dos TED;
Manual com as normas e procedimentos para a gestão dos TED;
Implementação de módulo para acompanhamento e controle dos instrumentos celebrados.</t>
    </r>
  </si>
  <si>
    <t>Coord. de Gestão de Projetos / DIGEST/PROPLAN</t>
  </si>
  <si>
    <t>Processo Organizacional de Mapeamento dos Processos Organizacionais</t>
  </si>
  <si>
    <t>Coordenadoria de Gestão de Processos / DIGEST</t>
  </si>
  <si>
    <t>Processo mapeado fica desatualizado algum tempo após sua publicação do Repositório de Processos</t>
  </si>
  <si>
    <t>1. Dinamicidade natural de processos organizacionais
2. Alterações na legislação que rege o processo mapeado</t>
  </si>
  <si>
    <t>1. Usuários que acessam o processo disponível no Repositório de Processos recebe uma orientação inadequada de como o processo deve ocorrer.
2. Por identificarem mapeamentos de processos desatualizados, usuários passam a não confiar na validade dos processos organizacionais aprovados e publicados no Repositório de Processos.</t>
  </si>
  <si>
    <t xml:space="preserve">1. Estabelecer um controle de tempo de validade, solicitando para as unidades revalidem os mapeamentos após um determinado período de tempo.
2. Inserir um aviso "este processo foi publicado há mais de x meses, verifique com a unidade responsável se algo foi alterado".
</t>
  </si>
  <si>
    <t>Janeiro de 2020 (6 meses após o lançamento do Portal de Gestão de Processos)</t>
  </si>
  <si>
    <t>Até novembro de 2020 (5 meses após o lançamento) ainda não houve registro de processo publicado que esteja desatualizado.</t>
  </si>
  <si>
    <t>Processos não serem executados conforme o mapeamento aprovado e publicado no Repositório de Processos</t>
  </si>
  <si>
    <t>1. Executores dos processos preferem executar o processo de uma forma diferente.
2. Desatualização do processo publicado no Repositório de Processos.</t>
  </si>
  <si>
    <t xml:space="preserve">1. Processo pode ser executado de uma forma inadequada, que não segue o padrão estabelecido no mapeamento de processos.
</t>
  </si>
  <si>
    <t xml:space="preserve">Criar um mecanismo de auditoria em que atores envolvidos nos processos mapeados possam sinalizar quando os processos não estão sendo executados conforme o mapeamento aprovado e publicado no Repositório de Processos.
</t>
  </si>
  <si>
    <t>Junho de 2021.</t>
  </si>
  <si>
    <t>Atualmente não existem ferramentas ou ações que possam controlar ou monitorar se os processos estão sendo executados conforme mapeamento aprovado e publicado no Repositório de Processos.</t>
  </si>
  <si>
    <t>Repositório de Materiais de Orientação</t>
  </si>
  <si>
    <t>Material de Orientação fica desatualizado algum tempo após a publicação no Repositório de Materiais de Orientação</t>
  </si>
  <si>
    <t>1. Orietações para execução das atividades mudam constantemente.
2. Unidades não conhecem ou não se lembram do Repositório de Materiais de Orientação.
3. Unidades desenvolvem novos materiais sem enviar também para publicação no Repositório de Materiais de Orientação.</t>
  </si>
  <si>
    <t>1. Usuários que acessam o Repositório de Materiais de Orientação têm acesso a materiais com orientações desatualizadas, podendo executar suas atividades de forma inadequada conforme essas orientações desatualizadas.
2.Por identificarem materiais de orientação desatualizados, usuários passam a não confiar na validade dos materiais publicados no Repositório de Materiais de Orientação.</t>
  </si>
  <si>
    <t xml:space="preserve">1. Estabelecer um controle de tempo de validade, solicitando para as unidades revalidem os materiais de orientação após um determinado período de tempo.
2. Inserir um aviso "este material foi publicado há mais de x meses, verifique com a unidade responsável se algo foi alterado".
</t>
  </si>
  <si>
    <t>Até setembro de 2020 (3 meses após o lançamento) ainda não houve registro de processo publicado que esteja desatualizado.</t>
  </si>
  <si>
    <t>Processo Organizacional de Redesenho (Melhoria) de Processos Organizacionais</t>
  </si>
  <si>
    <t>Diretoria de Gestão Estratégica - DIGEST</t>
  </si>
  <si>
    <t>Ao serem implantadas na prática, as alterações propostas ao processo organizacional não se mostram viáveis ou não representam melhorias reais ao processo.</t>
  </si>
  <si>
    <t>1. Fatores ignorados ou subestimendos no momento do desenvolvimento das ideias de melhoria aparecem na execução dos processos.
2. Alerações no processo geram na prática outros problemas piores do que os que ocorriam antes das alterações.</t>
  </si>
  <si>
    <t xml:space="preserve">1. Após a implantação de alterações que deveriam trazer melhorias à execução do processo, o processo pode ser executado com qualidade inferior do que antes da implantação das alterações.
</t>
  </si>
  <si>
    <t xml:space="preserve">Desenvolverações periódicas de avaliação dos resultados após a implantação de melhorias nos processos organizacionais.
</t>
  </si>
  <si>
    <t>Dezembro de 2021.</t>
  </si>
  <si>
    <t>A partir dos processos organizacionais prioritários que estão sendo mapeados e redesenhados no 3º Ciclo de Mapeamento de Processos da UFPA será feita a ação periódica de avaliação de resultados apóes a implatação de melhorias. A primeira ação está prevista para ocorrer entre novembro e dezembro de 2021.</t>
  </si>
  <si>
    <t>Elaboração do Plano de Desenvolvimento da Unidade</t>
  </si>
  <si>
    <t>Coordenadoria de Modernização Administrativa (Cmadm)</t>
  </si>
  <si>
    <t>Não elaboração do PDU</t>
  </si>
  <si>
    <t>1. Frágil cultura de planejamento da Unidade
2. Gestão da Unidade não reconhece o PDU como uma ferramenta norteadora de sua melhoria organizacional
3. Falta de engajamento da equipe responsável</t>
  </si>
  <si>
    <t>1. Desconhecimento e ausência de compreensão da situação real da Unidade (pontos de excelência, bem como dos pontos críticos na gestão da Unidade que precisam ser mitigados, oportunidades e ameaças)
2. Gestão focada no atendimento de demandas operacionais
3. Ausência de prospecção de melhorias para a Unidade
4. Ineficiência na entrega de resultados
5. Falta de controle das ações executadas</t>
  </si>
  <si>
    <t>1. Maior aproximação com as Unidades por meio de reuniões metodológicas periódicas
2. Qualificação dos agentes de planejamento
3. Criação de grupo de trabalho com os agentes de planejamento para compartilhamento de experiências</t>
  </si>
  <si>
    <t>1. 12/2021
3. 12/2021
4. 08/2021</t>
  </si>
  <si>
    <t>PDU meramente descritivo e com natureza estática, ou seja, sem prospecção de melhorias</t>
  </si>
  <si>
    <t>1. Possível falta de clareza nas orientações metodológicas ou no instrumento orientador
2. Dificuldades por parte do gestor na análise prospectiva da Unidade</t>
  </si>
  <si>
    <t>1. Perspectiva de planejamento ausente</t>
  </si>
  <si>
    <t>1. Orientação metodológica</t>
  </si>
  <si>
    <t>1. 12/2021</t>
  </si>
  <si>
    <t>Elementos do Painel Tático inadequados ou inconsistentes (Indicadores, fórmulas, forma de interpretação, metas, etc.)</t>
  </si>
  <si>
    <t>1. Lacunas de competências técnicas para construção dos elementos</t>
  </si>
  <si>
    <t>1. Impossibilidade de mensuração dos resultados de maneira assertiva
2. Resultados não representativos da realidade
3. Prejuízo na tomada de decisão a partir do uso de dados incorretos</t>
  </si>
  <si>
    <t xml:space="preserve">1. Criação de biblioteca de indicadores
2. Revisão técnica do painel
3. Orientação metodológica
</t>
  </si>
  <si>
    <t>1. 20/10/2021
2. 17/12/2021
3. 17/12/2021</t>
  </si>
  <si>
    <t>PROPLAN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</si>
</sst>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
    <numFmt numFmtId="165" formatCode="[$-416]mmmm/yyyy;@"/>
    <numFmt numFmtId="166" formatCode="dd/mm/yy"/>
  </numFmts>
  <fonts count="29" x14ac:knownFonts="1">
    <font>
      <sz val="11"/>
      <color theme="1"/>
      <name val="Calibri"/>
      <family val="2"/>
      <scheme val="minor"/>
    </font>
    <font>
      <b/>
      <sz val="11"/>
      <color theme="0"/>
      <name val="Calibri"/>
      <family val="2"/>
      <scheme val="minor"/>
    </font>
    <font>
      <b/>
      <sz val="11"/>
      <name val="Calibri"/>
      <family val="2"/>
      <scheme val="minor"/>
    </font>
    <font>
      <sz val="11"/>
      <name val="Calibri"/>
      <family val="2"/>
      <scheme val="minor"/>
    </font>
    <font>
      <b/>
      <sz val="15"/>
      <color theme="0"/>
      <name val="Calibri"/>
      <family val="2"/>
      <scheme val="minor"/>
    </font>
    <font>
      <b/>
      <sz val="12"/>
      <color theme="1"/>
      <name val="Times New Roman"/>
      <family val="1"/>
    </font>
    <font>
      <sz val="12"/>
      <color theme="1"/>
      <name val="Times New Roman"/>
      <family val="1"/>
    </font>
    <font>
      <sz val="11"/>
      <color theme="1"/>
      <name val="Times New Roman"/>
      <family val="1"/>
    </font>
    <font>
      <b/>
      <sz val="12"/>
      <color theme="0"/>
      <name val="Times New Roman"/>
      <family val="1"/>
    </font>
    <font>
      <b/>
      <sz val="12"/>
      <name val="Times New Roman"/>
      <family val="1"/>
    </font>
    <font>
      <sz val="12"/>
      <name val="Times New Roman"/>
      <family val="1"/>
    </font>
    <font>
      <sz val="9"/>
      <color indexed="81"/>
      <name val="Tahoma"/>
      <charset val="1"/>
    </font>
    <font>
      <b/>
      <sz val="9"/>
      <color indexed="81"/>
      <name val="Tahoma"/>
      <charset val="1"/>
    </font>
    <font>
      <b/>
      <i/>
      <sz val="20"/>
      <color theme="3" tint="-0.499984740745262"/>
      <name val="Calibri"/>
      <family val="2"/>
      <scheme val="minor"/>
    </font>
    <font>
      <i/>
      <sz val="20"/>
      <color theme="3" tint="-0.499984740745262"/>
      <name val="Calibri"/>
      <family val="2"/>
      <scheme val="minor"/>
    </font>
    <font>
      <b/>
      <sz val="12"/>
      <color indexed="81"/>
      <name val="Tahoma"/>
      <family val="2"/>
    </font>
    <font>
      <sz val="12"/>
      <color indexed="81"/>
      <name val="Tahoma"/>
      <family val="2"/>
    </font>
    <font>
      <sz val="9"/>
      <color indexed="81"/>
      <name val="Tahoma"/>
      <family val="2"/>
    </font>
    <font>
      <b/>
      <i/>
      <sz val="12"/>
      <color indexed="81"/>
      <name val="Tahoma"/>
      <family val="2"/>
    </font>
    <font>
      <sz val="11"/>
      <color rgb="FFFF0000"/>
      <name val="Calibri"/>
      <family val="2"/>
      <scheme val="minor"/>
    </font>
    <font>
      <sz val="9"/>
      <color theme="1"/>
      <name val="Calibri"/>
      <family val="2"/>
      <scheme val="minor"/>
    </font>
    <font>
      <sz val="11"/>
      <color theme="1"/>
      <name val="Calibri"/>
    </font>
    <font>
      <sz val="10"/>
      <name val="Calibri"/>
      <family val="2"/>
      <scheme val="minor"/>
    </font>
    <font>
      <sz val="14"/>
      <name val="Calibri"/>
      <family val="2"/>
      <scheme val="minor"/>
    </font>
    <font>
      <sz val="14"/>
      <color theme="1"/>
      <name val="Calibri"/>
      <family val="2"/>
      <scheme val="minor"/>
    </font>
    <font>
      <sz val="12"/>
      <name val="Calibri"/>
      <family val="2"/>
      <scheme val="minor"/>
    </font>
    <font>
      <b/>
      <sz val="12"/>
      <name val="Calibri"/>
      <family val="2"/>
      <scheme val="minor"/>
    </font>
    <font>
      <sz val="12"/>
      <color theme="1"/>
      <name val="Calibri"/>
      <family val="2"/>
      <scheme val="minor"/>
    </font>
    <font>
      <b/>
      <sz val="20"/>
      <color theme="1"/>
      <name val="Calibri"/>
      <family val="2"/>
      <scheme val="minor"/>
    </font>
  </fonts>
  <fills count="17">
    <fill>
      <patternFill patternType="none"/>
    </fill>
    <fill>
      <patternFill patternType="gray125"/>
    </fill>
    <fill>
      <patternFill patternType="solid">
        <fgColor rgb="FF33CC33"/>
        <bgColor indexed="64"/>
      </patternFill>
    </fill>
    <fill>
      <patternFill patternType="solid">
        <fgColor rgb="FFFFFF00"/>
        <bgColor indexed="64"/>
      </patternFill>
    </fill>
    <fill>
      <patternFill patternType="solid">
        <fgColor theme="9" tint="-0.249977111117893"/>
        <bgColor indexed="64"/>
      </patternFill>
    </fill>
    <fill>
      <patternFill patternType="solid">
        <fgColor rgb="FFFF0000"/>
        <bgColor indexed="64"/>
      </patternFill>
    </fill>
    <fill>
      <patternFill patternType="solid">
        <fgColor rgb="FF00B0F0"/>
        <bgColor indexed="64"/>
      </patternFill>
    </fill>
    <fill>
      <patternFill patternType="solid">
        <fgColor theme="1" tint="0.34998626667073579"/>
        <bgColor indexed="64"/>
      </patternFill>
    </fill>
    <fill>
      <patternFill patternType="solid">
        <fgColor theme="3" tint="-0.249977111117893"/>
        <bgColor indexed="64"/>
      </patternFill>
    </fill>
    <fill>
      <patternFill patternType="solid">
        <fgColor rgb="FF27697B"/>
        <bgColor indexed="64"/>
      </patternFill>
    </fill>
    <fill>
      <patternFill patternType="solid">
        <fgColor rgb="FF3278CC"/>
        <bgColor indexed="64"/>
      </patternFill>
    </fill>
    <fill>
      <patternFill patternType="solid">
        <fgColor rgb="FFD0E0F4"/>
        <bgColor indexed="64"/>
      </patternFill>
    </fill>
    <fill>
      <patternFill patternType="solid">
        <fgColor rgb="FFA2D4E2"/>
        <bgColor indexed="64"/>
      </patternFill>
    </fill>
    <fill>
      <patternFill patternType="solid">
        <fgColor rgb="FFA8C6EA"/>
        <bgColor indexed="64"/>
      </patternFill>
    </fill>
    <fill>
      <patternFill patternType="solid">
        <fgColor rgb="FF5690D6"/>
        <bgColor indexed="64"/>
      </patternFill>
    </fill>
    <fill>
      <patternFill patternType="solid">
        <fgColor rgb="FFD7E5F5"/>
        <bgColor indexed="64"/>
      </patternFill>
    </fill>
    <fill>
      <patternFill patternType="solid">
        <fgColor rgb="FF00206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indexed="64"/>
      </right>
      <top style="thin">
        <color rgb="FF000000"/>
      </top>
      <bottom style="thin">
        <color rgb="FF000000"/>
      </bottom>
      <diagonal/>
    </border>
  </borders>
  <cellStyleXfs count="1">
    <xf numFmtId="0" fontId="0" fillId="0" borderId="0"/>
  </cellStyleXfs>
  <cellXfs count="136">
    <xf numFmtId="0" fontId="0" fillId="0" borderId="0" xfId="0"/>
    <xf numFmtId="0" fontId="0" fillId="0" borderId="1" xfId="0" applyBorder="1" applyAlignment="1">
      <alignment horizontal="center" vertical="center" wrapText="1"/>
    </xf>
    <xf numFmtId="0" fontId="0" fillId="0" borderId="4" xfId="0"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left" vertical="center" wrapText="1"/>
    </xf>
    <xf numFmtId="0" fontId="3" fillId="0" borderId="26" xfId="0" applyFont="1" applyBorder="1" applyAlignment="1">
      <alignment horizontal="center" vertical="center" wrapText="1"/>
    </xf>
    <xf numFmtId="0" fontId="0" fillId="0" borderId="0" xfId="0" applyAlignment="1">
      <alignment horizontal="center" vertical="center" wrapText="1"/>
    </xf>
    <xf numFmtId="0" fontId="3" fillId="12" borderId="4"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3" fillId="13" borderId="5" xfId="0" applyFont="1" applyFill="1" applyBorder="1" applyAlignment="1">
      <alignment horizontal="center" vertical="center" wrapText="1"/>
    </xf>
    <xf numFmtId="0" fontId="2" fillId="13" borderId="24" xfId="0" applyFont="1" applyFill="1" applyBorder="1" applyAlignment="1">
      <alignment horizontal="center" vertical="center" wrapText="1"/>
    </xf>
    <xf numFmtId="0" fontId="3" fillId="0" borderId="1" xfId="0" applyFont="1" applyBorder="1" applyAlignment="1">
      <alignment horizontal="left" vertical="center" wrapText="1"/>
    </xf>
    <xf numFmtId="0" fontId="3" fillId="13" borderId="10" xfId="0" applyFont="1" applyFill="1" applyBorder="1" applyAlignment="1">
      <alignment horizontal="center" vertical="center" wrapText="1"/>
    </xf>
    <xf numFmtId="0" fontId="6" fillId="0" borderId="0" xfId="0" applyFont="1"/>
    <xf numFmtId="0" fontId="7" fillId="0" borderId="0" xfId="0" applyFont="1"/>
    <xf numFmtId="0" fontId="8" fillId="7" borderId="31" xfId="0" applyFont="1" applyFill="1" applyBorder="1" applyAlignment="1">
      <alignment horizontal="center" vertical="center" wrapText="1"/>
    </xf>
    <xf numFmtId="0" fontId="8" fillId="7" borderId="32" xfId="0" applyFont="1" applyFill="1" applyBorder="1" applyAlignment="1">
      <alignment horizontal="center" vertical="center" wrapText="1"/>
    </xf>
    <xf numFmtId="0" fontId="8" fillId="7" borderId="33"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7" fillId="0" borderId="0" xfId="0" applyFont="1" applyAlignment="1"/>
    <xf numFmtId="0" fontId="9" fillId="6" borderId="21" xfId="0" applyFont="1" applyFill="1" applyBorder="1" applyAlignment="1">
      <alignment horizontal="center" vertical="center"/>
    </xf>
    <xf numFmtId="0" fontId="5" fillId="2" borderId="4" xfId="0" applyFont="1" applyFill="1" applyBorder="1" applyAlignment="1">
      <alignment horizontal="center" vertical="center"/>
    </xf>
    <xf numFmtId="0" fontId="5" fillId="3" borderId="4" xfId="0" applyFont="1" applyFill="1" applyBorder="1" applyAlignment="1">
      <alignment horizontal="center" vertical="center"/>
    </xf>
    <xf numFmtId="0" fontId="9" fillId="4" borderId="4" xfId="0" applyFont="1" applyFill="1" applyBorder="1" applyAlignment="1">
      <alignment horizontal="center" vertical="center"/>
    </xf>
    <xf numFmtId="0" fontId="9" fillId="5" borderId="6" xfId="0" applyFont="1" applyFill="1" applyBorder="1" applyAlignment="1">
      <alignment horizontal="center" vertical="center"/>
    </xf>
    <xf numFmtId="0" fontId="8" fillId="7" borderId="27" xfId="0" applyFont="1" applyFill="1" applyBorder="1" applyAlignment="1">
      <alignment horizontal="center" vertical="center"/>
    </xf>
    <xf numFmtId="0" fontId="8" fillId="7" borderId="28" xfId="0" applyFont="1" applyFill="1" applyBorder="1" applyAlignment="1">
      <alignment horizontal="center" vertical="center"/>
    </xf>
    <xf numFmtId="49" fontId="6" fillId="0" borderId="5"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0" fontId="9" fillId="5" borderId="2" xfId="0" applyFont="1" applyFill="1" applyBorder="1" applyAlignment="1">
      <alignment horizontal="center" vertical="center" wrapText="1"/>
    </xf>
    <xf numFmtId="0" fontId="6" fillId="0" borderId="0" xfId="0" applyFont="1" applyBorder="1"/>
    <xf numFmtId="0" fontId="9" fillId="4"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6" fillId="0" borderId="14" xfId="0" applyFont="1" applyBorder="1"/>
    <xf numFmtId="0" fontId="6" fillId="0" borderId="15" xfId="0" applyFont="1" applyBorder="1"/>
    <xf numFmtId="0" fontId="6" fillId="0" borderId="17" xfId="0" applyFont="1" applyBorder="1"/>
    <xf numFmtId="0" fontId="6" fillId="3"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1" fillId="14" borderId="35" xfId="0" applyFont="1" applyFill="1" applyBorder="1" applyAlignment="1">
      <alignment horizontal="center" vertical="center" wrapText="1"/>
    </xf>
    <xf numFmtId="164" fontId="3" fillId="0" borderId="36" xfId="0" applyNumberFormat="1" applyFont="1" applyBorder="1" applyAlignment="1">
      <alignment horizontal="center" vertical="center" wrapText="1"/>
    </xf>
    <xf numFmtId="165" fontId="3" fillId="0" borderId="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16" borderId="31" xfId="0" applyFont="1" applyFill="1" applyBorder="1" applyAlignment="1">
      <alignment horizontal="center" vertical="center"/>
    </xf>
    <xf numFmtId="0" fontId="0" fillId="0" borderId="0" xfId="0" applyAlignment="1">
      <alignment horizontal="left"/>
    </xf>
    <xf numFmtId="0" fontId="20" fillId="0" borderId="0" xfId="0" applyFont="1"/>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2" fillId="12" borderId="25" xfId="0" applyFont="1" applyFill="1" applyBorder="1" applyAlignment="1">
      <alignment horizontal="center" vertical="center" wrapText="1"/>
    </xf>
    <xf numFmtId="0" fontId="2" fillId="12" borderId="22" xfId="0" applyFont="1" applyFill="1" applyBorder="1" applyAlignment="1">
      <alignment horizontal="center" vertical="center" wrapText="1"/>
    </xf>
    <xf numFmtId="0" fontId="1" fillId="8" borderId="27" xfId="0" applyFont="1" applyFill="1" applyBorder="1" applyAlignment="1">
      <alignment horizontal="center" vertical="center"/>
    </xf>
    <xf numFmtId="0" fontId="1" fillId="8" borderId="30" xfId="0" applyFont="1" applyFill="1" applyBorder="1" applyAlignment="1">
      <alignment horizontal="center" vertical="center"/>
    </xf>
    <xf numFmtId="0" fontId="1" fillId="8" borderId="29" xfId="0" applyFont="1" applyFill="1" applyBorder="1" applyAlignment="1">
      <alignment horizontal="center" vertical="center"/>
    </xf>
    <xf numFmtId="0" fontId="1" fillId="8" borderId="28" xfId="0" applyFont="1" applyFill="1" applyBorder="1" applyAlignment="1">
      <alignment horizontal="center" vertical="center"/>
    </xf>
    <xf numFmtId="0" fontId="2" fillId="15" borderId="37" xfId="0" applyFont="1" applyFill="1" applyBorder="1" applyAlignment="1">
      <alignment horizontal="center" vertical="center" wrapText="1"/>
    </xf>
    <xf numFmtId="0" fontId="2" fillId="15" borderId="38"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29" xfId="0" applyFont="1" applyFill="1" applyBorder="1" applyAlignment="1">
      <alignment horizontal="center" vertical="center" wrapText="1"/>
    </xf>
    <xf numFmtId="0" fontId="1" fillId="10" borderId="9" xfId="0" applyFont="1" applyFill="1" applyBorder="1" applyAlignment="1">
      <alignment horizontal="center" vertical="center" wrapText="1"/>
    </xf>
    <xf numFmtId="0" fontId="1" fillId="10" borderId="28"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2" fillId="11" borderId="4" xfId="0" applyFont="1" applyFill="1" applyBorder="1" applyAlignment="1">
      <alignment horizontal="center" vertical="center"/>
    </xf>
    <xf numFmtId="0" fontId="2" fillId="11" borderId="1" xfId="0" applyFont="1" applyFill="1" applyBorder="1" applyAlignment="1">
      <alignment horizontal="center" vertical="center"/>
    </xf>
    <xf numFmtId="0" fontId="2" fillId="11" borderId="5" xfId="0" applyFont="1" applyFill="1" applyBorder="1" applyAlignment="1">
      <alignment horizontal="center" vertical="center"/>
    </xf>
    <xf numFmtId="0" fontId="2" fillId="13" borderId="4"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9" xfId="0" applyFont="1" applyFill="1" applyBorder="1" applyAlignment="1">
      <alignment horizontal="center" vertical="center" wrapText="1"/>
    </xf>
    <xf numFmtId="0" fontId="1" fillId="9" borderId="28"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5" fillId="0" borderId="18" xfId="0" applyFont="1" applyBorder="1" applyAlignment="1">
      <alignment horizontal="center"/>
    </xf>
    <xf numFmtId="0" fontId="5" fillId="0" borderId="19" xfId="0" applyFont="1" applyBorder="1" applyAlignment="1">
      <alignment horizontal="center"/>
    </xf>
    <xf numFmtId="0" fontId="5" fillId="0" borderId="20" xfId="0" applyFont="1" applyBorder="1" applyAlignment="1">
      <alignment horizontal="center"/>
    </xf>
    <xf numFmtId="0" fontId="8" fillId="7" borderId="23" xfId="0" applyFont="1" applyFill="1" applyBorder="1" applyAlignment="1">
      <alignment horizontal="center" vertical="center" textRotation="90"/>
    </xf>
    <xf numFmtId="0" fontId="8" fillId="7" borderId="21" xfId="0" applyFont="1" applyFill="1" applyBorder="1" applyAlignment="1">
      <alignment horizontal="center" vertical="center" textRotation="90"/>
    </xf>
    <xf numFmtId="0" fontId="8" fillId="7" borderId="12" xfId="0" applyFont="1" applyFill="1" applyBorder="1" applyAlignment="1">
      <alignment horizontal="center"/>
    </xf>
    <xf numFmtId="0" fontId="8" fillId="7" borderId="13" xfId="0" applyFont="1" applyFill="1" applyBorder="1" applyAlignment="1">
      <alignment horizontal="center"/>
    </xf>
    <xf numFmtId="0" fontId="6" fillId="0" borderId="14" xfId="0" applyFont="1" applyBorder="1" applyAlignment="1">
      <alignment horizontal="center"/>
    </xf>
    <xf numFmtId="0" fontId="6" fillId="0" borderId="0"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21" fillId="0" borderId="41" xfId="0" applyFont="1" applyBorder="1" applyAlignment="1">
      <alignment horizontal="center" vertical="center" wrapText="1"/>
    </xf>
    <xf numFmtId="0" fontId="21" fillId="0" borderId="41" xfId="0"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42" xfId="0" applyFont="1" applyBorder="1" applyAlignment="1">
      <alignment horizontal="left" vertical="center" wrapText="1"/>
    </xf>
    <xf numFmtId="0" fontId="21" fillId="0" borderId="41" xfId="0" applyFont="1" applyBorder="1" applyAlignment="1">
      <alignment horizontal="left" vertical="center" wrapText="1"/>
    </xf>
    <xf numFmtId="1" fontId="21" fillId="0" borderId="42" xfId="0" applyNumberFormat="1" applyFont="1" applyBorder="1" applyAlignment="1">
      <alignment horizontal="center" vertical="center" wrapText="1"/>
    </xf>
    <xf numFmtId="0" fontId="21" fillId="0" borderId="43" xfId="0" applyFont="1" applyBorder="1" applyAlignment="1">
      <alignment horizontal="center" vertical="center" wrapText="1"/>
    </xf>
    <xf numFmtId="166" fontId="21" fillId="0" borderId="43"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22" fillId="0" borderId="5" xfId="0" applyFont="1" applyBorder="1" applyAlignment="1">
      <alignment horizontal="left" vertical="center" wrapText="1"/>
    </xf>
    <xf numFmtId="0" fontId="23" fillId="0" borderId="4"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left" vertical="center" wrapText="1"/>
    </xf>
    <xf numFmtId="0" fontId="23" fillId="0" borderId="5" xfId="0" applyFont="1" applyBorder="1" applyAlignment="1">
      <alignment horizontal="left" vertical="center" wrapText="1"/>
    </xf>
    <xf numFmtId="0" fontId="24" fillId="0" borderId="4" xfId="0" applyFont="1" applyBorder="1" applyAlignment="1">
      <alignment horizontal="center" vertical="center" wrapText="1"/>
    </xf>
    <xf numFmtId="0" fontId="24" fillId="0" borderId="1" xfId="0" applyFont="1" applyBorder="1" applyAlignment="1">
      <alignment horizontal="center" vertical="center" wrapText="1"/>
    </xf>
    <xf numFmtId="165" fontId="23" fillId="0" borderId="5" xfId="0" applyNumberFormat="1" applyFont="1" applyBorder="1" applyAlignment="1">
      <alignment horizontal="center" vertical="center" wrapText="1"/>
    </xf>
    <xf numFmtId="164" fontId="23" fillId="0" borderId="36" xfId="0" applyNumberFormat="1" applyFont="1" applyBorder="1" applyAlignment="1">
      <alignment horizontal="left" vertical="center" wrapText="1"/>
    </xf>
    <xf numFmtId="0" fontId="3" fillId="0" borderId="4" xfId="0" quotePrefix="1" applyFont="1" applyBorder="1" applyAlignment="1">
      <alignment horizontal="center" vertical="center" wrapText="1"/>
    </xf>
    <xf numFmtId="0" fontId="25" fillId="0" borderId="26" xfId="0" applyFont="1" applyBorder="1" applyAlignment="1">
      <alignment horizontal="center" vertical="center" wrapText="1"/>
    </xf>
    <xf numFmtId="0" fontId="26" fillId="11" borderId="27" xfId="0" applyFont="1" applyFill="1" applyBorder="1" applyAlignment="1">
      <alignment horizontal="center" vertical="center"/>
    </xf>
    <xf numFmtId="0" fontId="26" fillId="11" borderId="29" xfId="0" applyFont="1" applyFill="1" applyBorder="1" applyAlignment="1">
      <alignment horizontal="center" vertical="center"/>
    </xf>
    <xf numFmtId="0" fontId="25" fillId="12" borderId="39" xfId="0" applyFont="1" applyFill="1" applyBorder="1" applyAlignment="1">
      <alignment horizontal="center" vertical="center" wrapText="1"/>
    </xf>
    <xf numFmtId="0" fontId="25" fillId="13" borderId="39" xfId="0" applyFont="1" applyFill="1" applyBorder="1" applyAlignment="1">
      <alignment horizontal="center" vertical="center" wrapText="1"/>
    </xf>
    <xf numFmtId="0" fontId="25" fillId="13" borderId="40" xfId="0" applyFont="1" applyFill="1" applyBorder="1" applyAlignment="1">
      <alignment horizontal="center" vertical="center" wrapText="1"/>
    </xf>
    <xf numFmtId="0" fontId="26" fillId="11" borderId="4" xfId="0" applyFont="1" applyFill="1" applyBorder="1" applyAlignment="1">
      <alignment horizontal="center" vertical="center"/>
    </xf>
    <xf numFmtId="0" fontId="26" fillId="11" borderId="1" xfId="0" applyFont="1" applyFill="1" applyBorder="1" applyAlignment="1">
      <alignment horizontal="center" vertical="center"/>
    </xf>
    <xf numFmtId="0" fontId="25" fillId="12" borderId="2" xfId="0" applyFont="1" applyFill="1" applyBorder="1" applyAlignment="1">
      <alignment horizontal="center" vertical="center" wrapText="1"/>
    </xf>
    <xf numFmtId="0" fontId="25" fillId="13" borderId="2" xfId="0" applyFont="1" applyFill="1" applyBorder="1" applyAlignment="1">
      <alignment horizontal="center" vertical="center" wrapText="1"/>
    </xf>
    <xf numFmtId="0" fontId="25" fillId="13" borderId="22" xfId="0" applyFont="1" applyFill="1" applyBorder="1" applyAlignment="1">
      <alignment horizontal="center" vertical="center" wrapText="1"/>
    </xf>
    <xf numFmtId="0" fontId="25" fillId="0" borderId="4" xfId="0" applyFont="1" applyBorder="1" applyAlignment="1">
      <alignment horizontal="center" vertical="center" wrapText="1"/>
    </xf>
    <xf numFmtId="0" fontId="27" fillId="0" borderId="1" xfId="0" applyFont="1" applyBorder="1" applyAlignment="1">
      <alignment horizontal="center" vertical="center" wrapText="1"/>
    </xf>
    <xf numFmtId="0" fontId="25" fillId="0" borderId="11" xfId="0" applyFont="1" applyBorder="1" applyAlignment="1">
      <alignment horizontal="center" vertical="center" wrapText="1"/>
    </xf>
    <xf numFmtId="0" fontId="28" fillId="0" borderId="34" xfId="0" applyFont="1" applyBorder="1" applyAlignment="1">
      <alignment horizontal="center" vertical="center" wrapText="1"/>
    </xf>
    <xf numFmtId="0" fontId="28" fillId="0" borderId="20" xfId="0" applyFont="1" applyBorder="1" applyAlignment="1">
      <alignment horizontal="center" vertical="center" wrapText="1"/>
    </xf>
  </cellXfs>
  <cellStyles count="1">
    <cellStyle name="Normal" xfId="0" builtinId="0"/>
  </cellStyles>
  <dxfs count="686">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ont>
        <color auto="1"/>
      </font>
      <fill>
        <patternFill>
          <bgColor theme="9" tint="-0.24994659260841701"/>
        </patternFill>
      </fill>
    </dxf>
    <dxf>
      <font>
        <color auto="1"/>
      </font>
      <fill>
        <patternFill>
          <bgColor rgb="FF33CC33"/>
        </patternFill>
      </fill>
    </dxf>
    <dxf>
      <font>
        <color auto="1"/>
      </font>
      <fill>
        <patternFill>
          <bgColor rgb="FFFFFF00"/>
        </patternFill>
      </fill>
    </dxf>
    <dxf>
      <fill>
        <patternFill>
          <bgColor rgb="FF00B0F0"/>
        </patternFill>
      </fill>
    </dxf>
    <dxf>
      <font>
        <color auto="1"/>
      </font>
      <fill>
        <patternFill>
          <bgColor rgb="FFFF00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ont>
        <color auto="1"/>
      </font>
      <fill>
        <patternFill>
          <bgColor theme="9" tint="-0.24994659260841701"/>
        </patternFill>
      </fill>
    </dxf>
    <dxf>
      <font>
        <color auto="1"/>
      </font>
      <fill>
        <patternFill>
          <bgColor rgb="FF33CC33"/>
        </patternFill>
      </fill>
    </dxf>
    <dxf>
      <font>
        <color auto="1"/>
      </font>
      <fill>
        <patternFill>
          <bgColor rgb="FFFFFF00"/>
        </patternFill>
      </fill>
    </dxf>
    <dxf>
      <fill>
        <patternFill>
          <bgColor rgb="FF00B0F0"/>
        </patternFill>
      </fill>
    </dxf>
    <dxf>
      <font>
        <color auto="1"/>
      </font>
      <fill>
        <patternFill>
          <bgColor rgb="FFFF00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ont>
        <color auto="1"/>
      </font>
      <fill>
        <patternFill>
          <bgColor theme="9" tint="-0.24994659260841701"/>
        </patternFill>
      </fill>
    </dxf>
    <dxf>
      <font>
        <color auto="1"/>
      </font>
      <fill>
        <patternFill>
          <bgColor rgb="FF33CC33"/>
        </patternFill>
      </fill>
    </dxf>
    <dxf>
      <font>
        <color auto="1"/>
      </font>
      <fill>
        <patternFill>
          <bgColor rgb="FFFFFF00"/>
        </patternFill>
      </fill>
    </dxf>
    <dxf>
      <fill>
        <patternFill>
          <bgColor rgb="FF00B0F0"/>
        </patternFill>
      </fill>
    </dxf>
    <dxf>
      <font>
        <color auto="1"/>
      </font>
      <fill>
        <patternFill>
          <bgColor rgb="FFFF00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theme="1" tint="4.9989318521683403E-2"/>
        </patternFill>
      </fill>
    </dxf>
    <dxf>
      <font>
        <color auto="1"/>
      </font>
      <fill>
        <patternFill>
          <bgColor theme="9" tint="-0.24994659260841701"/>
        </patternFill>
      </fill>
    </dxf>
    <dxf>
      <font>
        <color auto="1"/>
      </font>
      <fill>
        <patternFill>
          <bgColor rgb="FF33CC33"/>
        </patternFill>
      </fill>
    </dxf>
    <dxf>
      <font>
        <color auto="1"/>
      </font>
      <fill>
        <patternFill>
          <bgColor rgb="FFFFFF00"/>
        </patternFill>
      </fill>
    </dxf>
    <dxf>
      <fill>
        <patternFill>
          <bgColor rgb="FF00B0F0"/>
        </patternFill>
      </fill>
    </dxf>
    <dxf>
      <font>
        <color auto="1"/>
      </font>
      <fill>
        <patternFill>
          <bgColor rgb="FFFF00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33CC33"/>
        </patternFill>
      </fill>
    </dxf>
    <dxf>
      <fill>
        <patternFill>
          <bgColor rgb="FF00B0F0"/>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33CC33"/>
        </patternFill>
      </fill>
    </dxf>
    <dxf>
      <fill>
        <patternFill>
          <bgColor rgb="FF00B0F0"/>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33CC33"/>
        </patternFill>
      </fill>
    </dxf>
    <dxf>
      <fill>
        <patternFill>
          <bgColor rgb="FF00B0F0"/>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33CC33"/>
        </patternFill>
      </fill>
    </dxf>
    <dxf>
      <fill>
        <patternFill>
          <bgColor rgb="FF00B0F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theme="1" tint="4.9989318521683403E-2"/>
        </patternFill>
      </fill>
    </dxf>
    <dxf>
      <font>
        <color auto="1"/>
      </font>
      <fill>
        <patternFill>
          <bgColor theme="9" tint="-0.24994659260841701"/>
        </patternFill>
      </fill>
    </dxf>
    <dxf>
      <font>
        <color auto="1"/>
      </font>
      <fill>
        <patternFill>
          <bgColor rgb="FF33CC33"/>
        </patternFill>
      </fill>
    </dxf>
    <dxf>
      <font>
        <color auto="1"/>
      </font>
      <fill>
        <patternFill>
          <bgColor rgb="FFFFFF00"/>
        </patternFill>
      </fill>
    </dxf>
    <dxf>
      <fill>
        <patternFill>
          <bgColor rgb="FF00B0F0"/>
        </patternFill>
      </fill>
    </dxf>
    <dxf>
      <font>
        <color auto="1"/>
      </font>
      <fill>
        <patternFill>
          <bgColor rgb="FFFF00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theme="1" tint="4.9989318521683403E-2"/>
        </patternFill>
      </fill>
    </dxf>
    <dxf>
      <font>
        <color auto="1"/>
      </font>
      <fill>
        <patternFill>
          <bgColor rgb="FF33CC33"/>
        </patternFill>
      </fill>
    </dxf>
    <dxf>
      <fill>
        <patternFill>
          <bgColor theme="1" tint="4.9989318521683403E-2"/>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ill>
        <patternFill>
          <bgColor rgb="FF00B0F0"/>
        </patternFill>
      </fill>
    </dxf>
    <dxf>
      <font>
        <color auto="1"/>
      </font>
      <fill>
        <patternFill>
          <bgColor rgb="FF33CC33"/>
        </patternFill>
      </fill>
    </dxf>
    <dxf>
      <font>
        <color auto="1"/>
      </font>
      <fill>
        <patternFill>
          <bgColor rgb="FF33CC33"/>
        </patternFill>
      </fill>
    </dxf>
    <dxf>
      <font>
        <color auto="1"/>
      </font>
      <fill>
        <patternFill>
          <bgColor rgb="FF00B050"/>
        </patternFill>
      </fill>
    </dxf>
    <dxf>
      <font>
        <color auto="1"/>
      </font>
      <fill>
        <patternFill>
          <bgColor rgb="FFFFFF00"/>
        </patternFill>
      </fill>
    </dxf>
    <dxf>
      <fill>
        <patternFill>
          <bgColor rgb="FF00B0F0"/>
        </patternFill>
      </fill>
    </dxf>
    <dxf>
      <font>
        <color auto="1"/>
      </font>
      <fill>
        <patternFill>
          <bgColor rgb="FFFF0000"/>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33CC33"/>
        </patternFill>
      </fill>
    </dxf>
    <dxf>
      <fill>
        <patternFill>
          <bgColor rgb="FF00B0F0"/>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33CC33"/>
        </patternFill>
      </fill>
    </dxf>
    <dxf>
      <fill>
        <patternFill>
          <bgColor rgb="FF00B0F0"/>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33CC33"/>
        </patternFill>
      </fill>
    </dxf>
    <dxf>
      <fill>
        <patternFill>
          <bgColor rgb="FF00B0F0"/>
        </patternFill>
      </fill>
    </dxf>
    <dxf>
      <fill>
        <patternFill>
          <bgColor theme="1" tint="4.9989318521683403E-2"/>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ill>
        <patternFill>
          <bgColor rgb="FF00B0F0"/>
        </patternFill>
      </fill>
    </dxf>
    <dxf>
      <font>
        <color auto="1"/>
      </font>
      <fill>
        <patternFill>
          <bgColor rgb="FF33CC33"/>
        </patternFill>
      </fill>
    </dxf>
    <dxf>
      <fill>
        <patternFill>
          <bgColor theme="1" tint="4.9989318521683403E-2"/>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ill>
        <patternFill>
          <bgColor rgb="FF00B0F0"/>
        </patternFill>
      </fill>
    </dxf>
    <dxf>
      <font>
        <color auto="1"/>
      </font>
      <fill>
        <patternFill>
          <bgColor rgb="FF33CC33"/>
        </patternFill>
      </fill>
    </dxf>
  </dxfs>
  <tableStyles count="0" defaultTableStyle="TableStyleMedium9" defaultPivotStyle="PivotStyleLight16"/>
  <colors>
    <mruColors>
      <color rgb="FFD0E0F4"/>
      <color rgb="FFD7E5F5"/>
      <color rgb="FF5690D6"/>
      <color rgb="FF4685D2"/>
      <color rgb="FF33CC33"/>
      <color rgb="FF000099"/>
      <color rgb="FF0000FF"/>
      <color rgb="FFA8C6EA"/>
      <color rgb="FF3278CC"/>
      <color rgb="FFA2D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321464</xdr:colOff>
      <xdr:row>1</xdr:row>
      <xdr:rowOff>49054</xdr:rowOff>
    </xdr:from>
    <xdr:to>
      <xdr:col>2</xdr:col>
      <xdr:colOff>130969</xdr:colOff>
      <xdr:row>1</xdr:row>
      <xdr:rowOff>476249</xdr:rowOff>
    </xdr:to>
    <xdr:pic>
      <xdr:nvPicPr>
        <xdr:cNvPr id="6" name="Picture 2" descr="Resultado de imagem para logo ufpa">
          <a:extLst>
            <a:ext uri="{FF2B5EF4-FFF2-40B4-BE49-F238E27FC236}">
              <a16:creationId xmlns:a16="http://schemas.microsoft.com/office/drawing/2014/main" xmlns="" id="{00000000-0008-0000-0B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35777" y="180023"/>
          <a:ext cx="357192" cy="42719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76199</xdr:rowOff>
    </xdr:from>
    <xdr:to>
      <xdr:col>9</xdr:col>
      <xdr:colOff>485775</xdr:colOff>
      <xdr:row>17</xdr:row>
      <xdr:rowOff>139714</xdr:rowOff>
    </xdr:to>
    <xdr:pic>
      <xdr:nvPicPr>
        <xdr:cNvPr id="2" name="Picture 2">
          <a:extLst>
            <a:ext uri="{FF2B5EF4-FFF2-40B4-BE49-F238E27FC236}">
              <a16:creationId xmlns:a16="http://schemas.microsoft.com/office/drawing/2014/main" xmlns=""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76199"/>
          <a:ext cx="5829300" cy="3302015"/>
        </a:xfrm>
        <a:prstGeom prst="rect">
          <a:avLst/>
        </a:prstGeom>
        <a:noFill/>
        <a:ln w="9525">
          <a:noFill/>
          <a:miter lim="800000"/>
          <a:headEnd/>
          <a:tailEnd/>
        </a:ln>
        <a:effectLst/>
      </xdr:spPr>
    </xdr:pic>
    <xdr:clientData/>
  </xdr:twoCellAnchor>
  <xdr:twoCellAnchor editAs="oneCell">
    <xdr:from>
      <xdr:col>10</xdr:col>
      <xdr:colOff>142875</xdr:colOff>
      <xdr:row>0</xdr:row>
      <xdr:rowOff>66674</xdr:rowOff>
    </xdr:from>
    <xdr:to>
      <xdr:col>19</xdr:col>
      <xdr:colOff>473739</xdr:colOff>
      <xdr:row>17</xdr:row>
      <xdr:rowOff>138881</xdr:rowOff>
    </xdr:to>
    <xdr:pic>
      <xdr:nvPicPr>
        <xdr:cNvPr id="3" name="Picture 2">
          <a:extLst>
            <a:ext uri="{FF2B5EF4-FFF2-40B4-BE49-F238E27FC236}">
              <a16:creationId xmlns:a16="http://schemas.microsoft.com/office/drawing/2014/main" xmlns="" id="{00000000-0008-0000-15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238875" y="66674"/>
          <a:ext cx="5817264" cy="3310707"/>
        </a:xfrm>
        <a:prstGeom prst="rect">
          <a:avLst/>
        </a:prstGeom>
        <a:noFill/>
        <a:ln w="9525">
          <a:noFill/>
          <a:miter lim="800000"/>
          <a:headEnd/>
          <a:tailEnd/>
        </a:ln>
        <a:effec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2"/>
  <sheetViews>
    <sheetView showGridLines="0" zoomScale="80" zoomScaleNormal="80" zoomScaleSheetLayoutView="70" workbookViewId="0">
      <pane ySplit="7" topLeftCell="A8" activePane="bottomLeft" state="frozen"/>
      <selection pane="bottomLeft" activeCell="A5" sqref="A5:XFD5"/>
    </sheetView>
  </sheetViews>
  <sheetFormatPr defaultRowHeight="15" x14ac:dyDescent="0.25"/>
  <cols>
    <col min="1" max="1" width="3.28515625" customWidth="1"/>
    <col min="2" max="2" width="8.140625" customWidth="1"/>
    <col min="3" max="3" width="36" customWidth="1"/>
    <col min="4" max="4" width="39.7109375" customWidth="1"/>
    <col min="5" max="5" width="34.42578125" customWidth="1"/>
    <col min="6" max="6" width="43.42578125" customWidth="1"/>
    <col min="7" max="7" width="45.140625" customWidth="1"/>
    <col min="8" max="8" width="15.28515625" customWidth="1"/>
    <col min="9" max="9" width="6.7109375" customWidth="1"/>
    <col min="10" max="10" width="15.28515625" customWidth="1"/>
    <col min="11" max="11" width="6.7109375" customWidth="1"/>
    <col min="12" max="12" width="15.28515625" customWidth="1"/>
    <col min="13" max="13" width="6.7109375" customWidth="1"/>
    <col min="14" max="14" width="18.140625" customWidth="1"/>
    <col min="15" max="18" width="14.5703125" customWidth="1"/>
    <col min="19" max="19" width="21.140625" customWidth="1"/>
    <col min="20" max="20" width="41" customWidth="1"/>
    <col min="21" max="21" width="23.140625" bestFit="1" customWidth="1"/>
    <col min="22" max="22" width="21.42578125" customWidth="1"/>
    <col min="23" max="23" width="76" customWidth="1"/>
  </cols>
  <sheetData>
    <row r="1" spans="1:23" ht="15.75" thickBot="1" x14ac:dyDescent="0.3">
      <c r="A1" s="61" t="s">
        <v>97</v>
      </c>
    </row>
    <row r="2" spans="1:23" ht="42.75" customHeight="1" thickBot="1" x14ac:dyDescent="0.3">
      <c r="B2" s="62" t="s">
        <v>96</v>
      </c>
      <c r="C2" s="63"/>
      <c r="D2" s="64"/>
      <c r="F2" s="59" t="s">
        <v>45</v>
      </c>
      <c r="G2" s="134" t="s">
        <v>192</v>
      </c>
      <c r="H2" s="135"/>
    </row>
    <row r="3" spans="1:23" ht="6" customHeight="1" x14ac:dyDescent="0.25"/>
    <row r="4" spans="1:23" ht="9" customHeight="1" thickBot="1" x14ac:dyDescent="0.3"/>
    <row r="5" spans="1:23" ht="21.75" customHeight="1" x14ac:dyDescent="0.25">
      <c r="B5" s="67" t="s">
        <v>61</v>
      </c>
      <c r="C5" s="68"/>
      <c r="D5" s="69"/>
      <c r="E5" s="69"/>
      <c r="F5" s="69"/>
      <c r="G5" s="70"/>
      <c r="H5" s="84" t="s">
        <v>62</v>
      </c>
      <c r="I5" s="85"/>
      <c r="J5" s="85"/>
      <c r="K5" s="85"/>
      <c r="L5" s="85"/>
      <c r="M5" s="85"/>
      <c r="N5" s="86"/>
      <c r="O5" s="73" t="s">
        <v>63</v>
      </c>
      <c r="P5" s="74"/>
      <c r="Q5" s="74"/>
      <c r="R5" s="74"/>
      <c r="S5" s="74"/>
      <c r="T5" s="74"/>
      <c r="U5" s="75"/>
      <c r="V5" s="76"/>
      <c r="W5" s="55" t="s">
        <v>92</v>
      </c>
    </row>
    <row r="6" spans="1:23" ht="21.75" customHeight="1" x14ac:dyDescent="0.25">
      <c r="B6" s="80" t="s">
        <v>93</v>
      </c>
      <c r="C6" s="81" t="s">
        <v>94</v>
      </c>
      <c r="D6" s="81" t="s">
        <v>46</v>
      </c>
      <c r="E6" s="81" t="s">
        <v>47</v>
      </c>
      <c r="F6" s="81" t="s">
        <v>48</v>
      </c>
      <c r="G6" s="82" t="s">
        <v>49</v>
      </c>
      <c r="H6" s="87" t="s">
        <v>65</v>
      </c>
      <c r="I6" s="88"/>
      <c r="J6" s="88" t="s">
        <v>66</v>
      </c>
      <c r="K6" s="88"/>
      <c r="L6" s="88" t="s">
        <v>64</v>
      </c>
      <c r="M6" s="88"/>
      <c r="N6" s="65" t="s">
        <v>50</v>
      </c>
      <c r="O6" s="83" t="s">
        <v>84</v>
      </c>
      <c r="P6" s="77"/>
      <c r="Q6" s="77"/>
      <c r="R6" s="77"/>
      <c r="S6" s="11" t="s">
        <v>51</v>
      </c>
      <c r="T6" s="77" t="s">
        <v>52</v>
      </c>
      <c r="U6" s="78"/>
      <c r="V6" s="79"/>
      <c r="W6" s="71" t="s">
        <v>91</v>
      </c>
    </row>
    <row r="7" spans="1:23" ht="30" x14ac:dyDescent="0.25">
      <c r="B7" s="80"/>
      <c r="C7" s="81"/>
      <c r="D7" s="81"/>
      <c r="E7" s="81"/>
      <c r="F7" s="81"/>
      <c r="G7" s="82"/>
      <c r="H7" s="7" t="s">
        <v>55</v>
      </c>
      <c r="I7" s="8" t="s">
        <v>56</v>
      </c>
      <c r="J7" s="8" t="s">
        <v>55</v>
      </c>
      <c r="K7" s="8" t="s">
        <v>56</v>
      </c>
      <c r="L7" s="8" t="s">
        <v>82</v>
      </c>
      <c r="M7" s="8" t="s">
        <v>56</v>
      </c>
      <c r="N7" s="66"/>
      <c r="O7" s="13" t="s">
        <v>57</v>
      </c>
      <c r="P7" s="9" t="s">
        <v>58</v>
      </c>
      <c r="Q7" s="9" t="s">
        <v>59</v>
      </c>
      <c r="R7" s="9" t="s">
        <v>60</v>
      </c>
      <c r="S7" s="9" t="s">
        <v>68</v>
      </c>
      <c r="T7" s="9" t="s">
        <v>53</v>
      </c>
      <c r="U7" s="9" t="s">
        <v>95</v>
      </c>
      <c r="V7" s="10" t="s">
        <v>54</v>
      </c>
      <c r="W7" s="72"/>
    </row>
    <row r="8" spans="1:23" s="6" customFormat="1" ht="90" x14ac:dyDescent="0.25">
      <c r="B8" s="3">
        <v>1</v>
      </c>
      <c r="C8" s="5" t="s">
        <v>98</v>
      </c>
      <c r="D8" s="100" t="s">
        <v>99</v>
      </c>
      <c r="E8" s="101" t="s">
        <v>100</v>
      </c>
      <c r="F8" s="102" t="s">
        <v>101</v>
      </c>
      <c r="G8" s="103" t="s">
        <v>102</v>
      </c>
      <c r="H8" s="2" t="s">
        <v>81</v>
      </c>
      <c r="I8" s="1">
        <f>IF(H8="","",VLOOKUP(H8,'Matriz Probabilidade Impacto'!$C$5:$E$10,2,FALSE))</f>
        <v>8</v>
      </c>
      <c r="J8" s="1" t="s">
        <v>9</v>
      </c>
      <c r="K8" s="1">
        <f>IF(J8="","",VLOOKUP(J8,'Matriz Probabilidade Impacto'!$C$16:$D$20,2,FALSE))</f>
        <v>8</v>
      </c>
      <c r="L8" s="1" t="str">
        <f t="shared" ref="L8:L14" si="0">IF(M8="","",IF(M8&lt;10,"Risco Baixo",IF(M8&lt;40,"Risco Médio",IF(M8&lt;80,"Risco Alto",IF(M8&lt;101,"Risco Extremo")))))</f>
        <v>Risco Alto</v>
      </c>
      <c r="M8" s="1">
        <f t="shared" ref="M8:M14" si="1">IF(J8="","",I8*K8)</f>
        <v>64</v>
      </c>
      <c r="N8" s="1" t="str">
        <f t="shared" ref="N8:N14" si="2">IF(L8="","",IF(L8="Risco Baixo","O risco baixo está dentro do apetite a riscos da UFPA, portanto, deve ser apenas monitorado.",IF(L8="Risco Médio","O risco médio está dentro do apetite a riscos da UFPA, portanto, deve ser apenas monitorado.",IF(L8="Risco Alto","O risco alto deverá ser priorizado para tratamento, pois está fora do limite de apetite tolerado.",IF(L8="Risco Extremo","O risco extremo deverá ser priorizado para tratamento, pois está fora do limite de apetite tolerado.",)))))</f>
        <v>O risco alto deverá ser priorizado para tratamento, pois está fora do limite de apetite tolerado.</v>
      </c>
      <c r="O8" s="2" t="s">
        <v>67</v>
      </c>
      <c r="P8" s="1" t="s">
        <v>83</v>
      </c>
      <c r="Q8" s="1" t="s">
        <v>67</v>
      </c>
      <c r="R8" s="1" t="s">
        <v>83</v>
      </c>
      <c r="S8" s="1" t="s">
        <v>83</v>
      </c>
      <c r="T8" s="104" t="s">
        <v>103</v>
      </c>
      <c r="U8" s="100" t="s">
        <v>104</v>
      </c>
      <c r="V8" s="105" t="s">
        <v>105</v>
      </c>
      <c r="W8" s="106" t="s">
        <v>106</v>
      </c>
    </row>
    <row r="9" spans="1:23" s="6" customFormat="1" ht="90" x14ac:dyDescent="0.25">
      <c r="B9" s="3">
        <v>2</v>
      </c>
      <c r="C9" s="5" t="s">
        <v>98</v>
      </c>
      <c r="D9" s="100" t="s">
        <v>99</v>
      </c>
      <c r="E9" s="101" t="s">
        <v>107</v>
      </c>
      <c r="F9" s="102" t="s">
        <v>108</v>
      </c>
      <c r="G9" s="103" t="s">
        <v>109</v>
      </c>
      <c r="H9" s="2" t="s">
        <v>3</v>
      </c>
      <c r="I9" s="1">
        <f>IF(H9="","",VLOOKUP(H9,'Matriz Probabilidade Impacto'!$C$5:$E$10,2,FALSE))</f>
        <v>5</v>
      </c>
      <c r="J9" s="1" t="s">
        <v>8</v>
      </c>
      <c r="K9" s="1">
        <f>IF(J9="","",VLOOKUP(J9,'Matriz Probabilidade Impacto'!$C$16:$D$20,2,FALSE))</f>
        <v>5</v>
      </c>
      <c r="L9" s="1" t="str">
        <f t="shared" si="0"/>
        <v>Risco Médio</v>
      </c>
      <c r="M9" s="1">
        <f t="shared" si="1"/>
        <v>25</v>
      </c>
      <c r="N9" s="1" t="str">
        <f t="shared" si="2"/>
        <v>O risco médio está dentro do apetite a riscos da UFPA, portanto, deve ser apenas monitorado.</v>
      </c>
      <c r="O9" s="2" t="s">
        <v>67</v>
      </c>
      <c r="P9" s="1" t="s">
        <v>67</v>
      </c>
      <c r="Q9" s="1" t="s">
        <v>67</v>
      </c>
      <c r="R9" s="1" t="s">
        <v>83</v>
      </c>
      <c r="S9" s="1" t="s">
        <v>83</v>
      </c>
      <c r="T9" s="104" t="s">
        <v>110</v>
      </c>
      <c r="U9" s="100" t="s">
        <v>111</v>
      </c>
      <c r="V9" s="105" t="s">
        <v>112</v>
      </c>
      <c r="W9" s="107" t="s">
        <v>113</v>
      </c>
    </row>
    <row r="10" spans="1:23" s="6" customFormat="1" ht="90" x14ac:dyDescent="0.25">
      <c r="B10" s="3">
        <v>3</v>
      </c>
      <c r="C10" s="5" t="s">
        <v>114</v>
      </c>
      <c r="D10" s="58" t="s">
        <v>115</v>
      </c>
      <c r="E10" s="108" t="s">
        <v>116</v>
      </c>
      <c r="F10" s="12" t="s">
        <v>117</v>
      </c>
      <c r="G10" s="4" t="s">
        <v>118</v>
      </c>
      <c r="H10" s="2" t="s">
        <v>3</v>
      </c>
      <c r="I10" s="1">
        <f>IF(H10="","",VLOOKUP(H10,'Matriz Probabilidade Impacto'!$C$5:$E$10,2,FALSE))</f>
        <v>5</v>
      </c>
      <c r="J10" s="1" t="s">
        <v>9</v>
      </c>
      <c r="K10" s="1">
        <f>IF(J10="","",VLOOKUP(J10,'Matriz Probabilidade Impacto'!$C$16:$D$20,2,FALSE))</f>
        <v>8</v>
      </c>
      <c r="L10" s="1" t="str">
        <f t="shared" si="0"/>
        <v>Risco Alto</v>
      </c>
      <c r="M10" s="1">
        <f t="shared" si="1"/>
        <v>40</v>
      </c>
      <c r="N10" s="1" t="str">
        <f t="shared" si="2"/>
        <v>O risco alto deverá ser priorizado para tratamento, pois está fora do limite de apetite tolerado.</v>
      </c>
      <c r="O10" s="2" t="s">
        <v>67</v>
      </c>
      <c r="P10" s="1" t="s">
        <v>67</v>
      </c>
      <c r="Q10" s="1" t="s">
        <v>67</v>
      </c>
      <c r="R10" s="1" t="s">
        <v>67</v>
      </c>
      <c r="S10" s="1" t="s">
        <v>67</v>
      </c>
      <c r="T10" s="12" t="s">
        <v>119</v>
      </c>
      <c r="U10" s="58" t="s">
        <v>115</v>
      </c>
      <c r="V10" s="57">
        <v>44835</v>
      </c>
      <c r="W10" s="56"/>
    </row>
    <row r="11" spans="1:23" s="6" customFormat="1" ht="150" x14ac:dyDescent="0.25">
      <c r="B11" s="3">
        <v>4</v>
      </c>
      <c r="C11" s="5" t="s">
        <v>120</v>
      </c>
      <c r="D11" s="58" t="s">
        <v>115</v>
      </c>
      <c r="E11" s="108" t="s">
        <v>121</v>
      </c>
      <c r="F11" s="12" t="s">
        <v>122</v>
      </c>
      <c r="G11" s="4" t="s">
        <v>123</v>
      </c>
      <c r="H11" s="2" t="s">
        <v>3</v>
      </c>
      <c r="I11" s="1">
        <f>IF(H11="","",VLOOKUP(H11,'Matriz Probabilidade Impacto'!$C$5:$E$10,2,FALSE))</f>
        <v>5</v>
      </c>
      <c r="J11" s="1" t="s">
        <v>8</v>
      </c>
      <c r="K11" s="1">
        <f>IF(J11="","",VLOOKUP(J11,'Matriz Probabilidade Impacto'!$C$16:$D$20,2,FALSE))</f>
        <v>5</v>
      </c>
      <c r="L11" s="1" t="str">
        <f t="shared" si="0"/>
        <v>Risco Médio</v>
      </c>
      <c r="M11" s="1">
        <f t="shared" si="1"/>
        <v>25</v>
      </c>
      <c r="N11" s="1" t="str">
        <f t="shared" si="2"/>
        <v>O risco médio está dentro do apetite a riscos da UFPA, portanto, deve ser apenas monitorado.</v>
      </c>
      <c r="O11" s="2" t="s">
        <v>67</v>
      </c>
      <c r="P11" s="1" t="s">
        <v>83</v>
      </c>
      <c r="Q11" s="1" t="s">
        <v>67</v>
      </c>
      <c r="R11" s="1" t="s">
        <v>83</v>
      </c>
      <c r="S11" s="1" t="s">
        <v>67</v>
      </c>
      <c r="T11" s="12" t="s">
        <v>124</v>
      </c>
      <c r="U11" s="58" t="s">
        <v>115</v>
      </c>
      <c r="V11" s="57">
        <v>44897</v>
      </c>
      <c r="W11" s="56"/>
    </row>
    <row r="12" spans="1:23" s="6" customFormat="1" ht="90" x14ac:dyDescent="0.25">
      <c r="B12" s="3">
        <v>5</v>
      </c>
      <c r="C12" s="5" t="s">
        <v>120</v>
      </c>
      <c r="D12" s="58" t="s">
        <v>115</v>
      </c>
      <c r="E12" s="108" t="s">
        <v>125</v>
      </c>
      <c r="F12" s="12" t="s">
        <v>126</v>
      </c>
      <c r="G12" s="4" t="s">
        <v>127</v>
      </c>
      <c r="H12" s="2" t="s">
        <v>3</v>
      </c>
      <c r="I12" s="1">
        <f>IF(H12="","",VLOOKUP(H12,'Matriz Probabilidade Impacto'!$C$5:$E$10,2,FALSE))</f>
        <v>5</v>
      </c>
      <c r="J12" s="1" t="s">
        <v>8</v>
      </c>
      <c r="K12" s="1">
        <f>IF(J12="","",VLOOKUP(J12,'Matriz Probabilidade Impacto'!$C$16:$D$20,2,FALSE))</f>
        <v>5</v>
      </c>
      <c r="L12" s="1" t="str">
        <f t="shared" si="0"/>
        <v>Risco Médio</v>
      </c>
      <c r="M12" s="1">
        <f t="shared" si="1"/>
        <v>25</v>
      </c>
      <c r="N12" s="1" t="str">
        <f t="shared" si="2"/>
        <v>O risco médio está dentro do apetite a riscos da UFPA, portanto, deve ser apenas monitorado.</v>
      </c>
      <c r="O12" s="2" t="s">
        <v>67</v>
      </c>
      <c r="P12" s="1" t="s">
        <v>83</v>
      </c>
      <c r="Q12" s="1" t="s">
        <v>67</v>
      </c>
      <c r="R12" s="1" t="s">
        <v>83</v>
      </c>
      <c r="S12" s="1" t="s">
        <v>67</v>
      </c>
      <c r="T12" s="12" t="s">
        <v>128</v>
      </c>
      <c r="U12" s="58" t="s">
        <v>115</v>
      </c>
      <c r="V12" s="57">
        <v>44897</v>
      </c>
      <c r="W12" s="56"/>
    </row>
    <row r="13" spans="1:23" s="6" customFormat="1" ht="120" x14ac:dyDescent="0.25">
      <c r="B13" s="3">
        <v>6</v>
      </c>
      <c r="C13" s="5" t="s">
        <v>120</v>
      </c>
      <c r="D13" s="58" t="s">
        <v>115</v>
      </c>
      <c r="E13" s="108" t="s">
        <v>129</v>
      </c>
      <c r="F13" s="12" t="s">
        <v>130</v>
      </c>
      <c r="G13" s="4" t="s">
        <v>131</v>
      </c>
      <c r="H13" s="2" t="s">
        <v>2</v>
      </c>
      <c r="I13" s="1">
        <f>IF(H13="","",VLOOKUP(H13,'Matriz Probabilidade Impacto'!$C$5:$E$10,2,FALSE))</f>
        <v>2</v>
      </c>
      <c r="J13" s="1" t="s">
        <v>10</v>
      </c>
      <c r="K13" s="1">
        <f>IF(J13="","",VLOOKUP(J13,'Matriz Probabilidade Impacto'!$C$16:$D$20,2,FALSE))</f>
        <v>10</v>
      </c>
      <c r="L13" s="1" t="str">
        <f t="shared" si="0"/>
        <v>Risco Médio</v>
      </c>
      <c r="M13" s="1">
        <f t="shared" si="1"/>
        <v>20</v>
      </c>
      <c r="N13" s="1" t="str">
        <f t="shared" si="2"/>
        <v>O risco médio está dentro do apetite a riscos da UFPA, portanto, deve ser apenas monitorado.</v>
      </c>
      <c r="O13" s="2" t="s">
        <v>67</v>
      </c>
      <c r="P13" s="1" t="s">
        <v>83</v>
      </c>
      <c r="Q13" s="1" t="s">
        <v>67</v>
      </c>
      <c r="R13" s="1" t="s">
        <v>83</v>
      </c>
      <c r="S13" s="1" t="s">
        <v>67</v>
      </c>
      <c r="T13" s="12" t="s">
        <v>132</v>
      </c>
      <c r="U13" s="58" t="s">
        <v>115</v>
      </c>
      <c r="V13" s="57">
        <v>44776</v>
      </c>
      <c r="W13" s="56"/>
    </row>
    <row r="14" spans="1:23" s="6" customFormat="1" ht="90" x14ac:dyDescent="0.25">
      <c r="B14" s="3">
        <v>7</v>
      </c>
      <c r="C14" s="5" t="s">
        <v>133</v>
      </c>
      <c r="D14" s="58" t="s">
        <v>115</v>
      </c>
      <c r="E14" s="108" t="s">
        <v>134</v>
      </c>
      <c r="F14" s="12" t="s">
        <v>135</v>
      </c>
      <c r="G14" s="4" t="s">
        <v>136</v>
      </c>
      <c r="H14" s="2" t="s">
        <v>3</v>
      </c>
      <c r="I14" s="1">
        <f>IF(H14="","",VLOOKUP(H14,'Matriz Probabilidade Impacto'!$C$5:$E$10,2,FALSE))</f>
        <v>5</v>
      </c>
      <c r="J14" s="1" t="s">
        <v>8</v>
      </c>
      <c r="K14" s="1">
        <f>IF(J14="","",VLOOKUP(J14,'Matriz Probabilidade Impacto'!$C$16:$D$20,2,FALSE))</f>
        <v>5</v>
      </c>
      <c r="L14" s="1" t="str">
        <f t="shared" si="0"/>
        <v>Risco Médio</v>
      </c>
      <c r="M14" s="1">
        <f t="shared" si="1"/>
        <v>25</v>
      </c>
      <c r="N14" s="1" t="str">
        <f t="shared" si="2"/>
        <v>O risco médio está dentro do apetite a riscos da UFPA, portanto, deve ser apenas monitorado.</v>
      </c>
      <c r="O14" s="2" t="s">
        <v>67</v>
      </c>
      <c r="P14" s="1" t="s">
        <v>83</v>
      </c>
      <c r="Q14" s="1" t="s">
        <v>67</v>
      </c>
      <c r="R14" s="1" t="s">
        <v>83</v>
      </c>
      <c r="S14" s="1" t="s">
        <v>67</v>
      </c>
      <c r="T14" s="12" t="s">
        <v>137</v>
      </c>
      <c r="U14" s="58" t="s">
        <v>115</v>
      </c>
      <c r="V14" s="57">
        <v>44899</v>
      </c>
      <c r="W14" s="56"/>
    </row>
    <row r="15" spans="1:23" s="6" customFormat="1" ht="409.5" x14ac:dyDescent="0.25">
      <c r="B15" s="3">
        <v>8</v>
      </c>
      <c r="C15" s="3" t="s">
        <v>138</v>
      </c>
      <c r="D15" s="58" t="s">
        <v>139</v>
      </c>
      <c r="E15" s="58" t="s">
        <v>140</v>
      </c>
      <c r="F15" s="109" t="s">
        <v>141</v>
      </c>
      <c r="G15" s="110" t="s">
        <v>142</v>
      </c>
      <c r="H15" s="2" t="s">
        <v>81</v>
      </c>
      <c r="I15" s="1">
        <f>IF(H15="","",VLOOKUP(H15,'Matriz Probabilidade Impacto'!$C$5:$E$10,2,FALSE))</f>
        <v>8</v>
      </c>
      <c r="J15" s="1" t="s">
        <v>9</v>
      </c>
      <c r="K15" s="1">
        <f>IF(J15="","",VLOOKUP(J15,'Matriz Probabilidade Impacto'!$C$16:$D$20,2,FALSE))</f>
        <v>8</v>
      </c>
      <c r="L15" s="1" t="s">
        <v>143</v>
      </c>
      <c r="M15" s="1">
        <v>64</v>
      </c>
      <c r="N15" s="1" t="s">
        <v>144</v>
      </c>
      <c r="O15" s="2" t="s">
        <v>67</v>
      </c>
      <c r="P15" s="1" t="s">
        <v>83</v>
      </c>
      <c r="Q15" s="1" t="s">
        <v>67</v>
      </c>
      <c r="R15" s="1" t="s">
        <v>83</v>
      </c>
      <c r="S15" s="1" t="s">
        <v>67</v>
      </c>
      <c r="T15" s="58" t="s">
        <v>145</v>
      </c>
      <c r="U15" s="58" t="s">
        <v>146</v>
      </c>
      <c r="V15" s="57">
        <v>44166</v>
      </c>
      <c r="W15" s="56"/>
    </row>
    <row r="16" spans="1:23" s="6" customFormat="1" ht="225" x14ac:dyDescent="0.25">
      <c r="B16" s="3">
        <v>9</v>
      </c>
      <c r="C16" s="111" t="s">
        <v>147</v>
      </c>
      <c r="D16" s="112" t="s">
        <v>148</v>
      </c>
      <c r="E16" s="112" t="s">
        <v>149</v>
      </c>
      <c r="F16" s="113" t="s">
        <v>150</v>
      </c>
      <c r="G16" s="114" t="s">
        <v>151</v>
      </c>
      <c r="H16" s="115" t="s">
        <v>81</v>
      </c>
      <c r="I16" s="1">
        <f>IF(H16="","",VLOOKUP(H16,'Matriz Probabilidade Impacto'!$C$5:$E$10,2,FALSE))</f>
        <v>8</v>
      </c>
      <c r="J16" s="116" t="s">
        <v>8</v>
      </c>
      <c r="K16" s="1">
        <f>IF(J16="","",VLOOKUP(J16,'Matriz Probabilidade Impacto'!$C$16:$D$20,2,FALSE))</f>
        <v>5</v>
      </c>
      <c r="L16" s="116" t="str">
        <f>IF(M16="","",IF(M16&lt;10,"Risco Baixo",IF(M16&lt;40,"Risco Médio",IF(M16&lt;80,"Risco Alto",IF(M16&lt;101,"Risco Extremo")))))</f>
        <v>Risco Alto</v>
      </c>
      <c r="M16" s="116">
        <f>IF(J16="","",I16*K16)</f>
        <v>40</v>
      </c>
      <c r="N16" s="116" t="str">
        <f>IF(L16="","",IF(L16="Risco Baixo","O risco baixo está dentro do apetite a riscos da UFPA, portanto, deve ser apenas monitorado.",IF(L16="Risco Médio","O risco médio está dentro do apetite a riscos da UFPA, portanto, deve ser apenas monitorado.",IF(L16="Risco Alto","O risco alto deverá ser priorizado para tratamento, pois está fora do limite de apetite tolerado.",IF(L16="Risco Extremo","O risco extremo deverá ser priorizado para tratamento, pois está fora do limite de apetite tolerado.",)))))</f>
        <v>O risco alto deverá ser priorizado para tratamento, pois está fora do limite de apetite tolerado.</v>
      </c>
      <c r="O16" s="115" t="s">
        <v>67</v>
      </c>
      <c r="P16" s="116" t="s">
        <v>67</v>
      </c>
      <c r="Q16" s="116" t="s">
        <v>67</v>
      </c>
      <c r="R16" s="116" t="s">
        <v>83</v>
      </c>
      <c r="S16" s="116" t="s">
        <v>83</v>
      </c>
      <c r="T16" s="113" t="s">
        <v>152</v>
      </c>
      <c r="U16" s="112" t="s">
        <v>148</v>
      </c>
      <c r="V16" s="117" t="s">
        <v>153</v>
      </c>
      <c r="W16" s="118" t="s">
        <v>154</v>
      </c>
    </row>
    <row r="17" spans="2:23" s="6" customFormat="1" ht="187.5" x14ac:dyDescent="0.25">
      <c r="B17" s="3">
        <v>10</v>
      </c>
      <c r="C17" s="111" t="s">
        <v>147</v>
      </c>
      <c r="D17" s="112" t="s">
        <v>148</v>
      </c>
      <c r="E17" s="112" t="s">
        <v>155</v>
      </c>
      <c r="F17" s="113" t="s">
        <v>156</v>
      </c>
      <c r="G17" s="114" t="s">
        <v>157</v>
      </c>
      <c r="H17" s="115" t="s">
        <v>81</v>
      </c>
      <c r="I17" s="1">
        <f>IF(H17="","",VLOOKUP(H17,'Matriz Probabilidade Impacto'!$C$5:$E$10,2,FALSE))</f>
        <v>8</v>
      </c>
      <c r="J17" s="116" t="s">
        <v>8</v>
      </c>
      <c r="K17" s="1">
        <f>IF(J17="","",VLOOKUP(J17,'Matriz Probabilidade Impacto'!$C$16:$D$20,2,FALSE))</f>
        <v>5</v>
      </c>
      <c r="L17" s="116" t="str">
        <f>IF(M17="","",IF(M17&lt;10,"Risco Baixo",IF(M17&lt;40,"Risco Médio",IF(M17&lt;80,"Risco Alto",IF(M17&lt;101,"Risco Extremo")))))</f>
        <v>Risco Alto</v>
      </c>
      <c r="M17" s="116">
        <f>IF(J17="","",I17*K17)</f>
        <v>40</v>
      </c>
      <c r="N17" s="116" t="str">
        <f>IF(L17="","",IF(L17="Risco Baixo","O risco baixo está dentro do apetite a riscos da UFPA, portanto, deve ser apenas monitorado.",IF(L17="Risco Médio","O risco médio está dentro do apetite a riscos da UFPA, portanto, deve ser apenas monitorado.",IF(L17="Risco Alto","O risco alto deverá ser priorizado para tratamento, pois está fora do limite de apetite tolerado.",IF(L17="Risco Extremo","O risco extremo deverá ser priorizado para tratamento, pois está fora do limite de apetite tolerado.",)))))</f>
        <v>O risco alto deverá ser priorizado para tratamento, pois está fora do limite de apetite tolerado.</v>
      </c>
      <c r="O17" s="115" t="s">
        <v>67</v>
      </c>
      <c r="P17" s="116" t="s">
        <v>67</v>
      </c>
      <c r="Q17" s="116" t="s">
        <v>67</v>
      </c>
      <c r="R17" s="116" t="s">
        <v>83</v>
      </c>
      <c r="S17" s="116" t="s">
        <v>83</v>
      </c>
      <c r="T17" s="113" t="s">
        <v>158</v>
      </c>
      <c r="U17" s="112" t="s">
        <v>148</v>
      </c>
      <c r="V17" s="117" t="s">
        <v>159</v>
      </c>
      <c r="W17" s="118" t="s">
        <v>160</v>
      </c>
    </row>
    <row r="18" spans="2:23" s="6" customFormat="1" ht="243.75" x14ac:dyDescent="0.25">
      <c r="B18" s="3">
        <v>11</v>
      </c>
      <c r="C18" s="111" t="s">
        <v>161</v>
      </c>
      <c r="D18" s="112" t="s">
        <v>148</v>
      </c>
      <c r="E18" s="112" t="s">
        <v>162</v>
      </c>
      <c r="F18" s="113" t="s">
        <v>163</v>
      </c>
      <c r="G18" s="114" t="s">
        <v>164</v>
      </c>
      <c r="H18" s="115" t="s">
        <v>81</v>
      </c>
      <c r="I18" s="1">
        <f>IF(H18="","",VLOOKUP(H18,'Matriz Probabilidade Impacto'!$C$5:$E$10,2,FALSE))</f>
        <v>8</v>
      </c>
      <c r="J18" s="116" t="s">
        <v>8</v>
      </c>
      <c r="K18" s="1">
        <f>IF(J18="","",VLOOKUP(J18,'Matriz Probabilidade Impacto'!$C$16:$D$20,2,FALSE))</f>
        <v>5</v>
      </c>
      <c r="L18" s="116" t="str">
        <f>IF(M18="","",IF(M18&lt;10,"Risco Baixo",IF(M18&lt;40,"Risco Médio",IF(M18&lt;80,"Risco Alto",IF(M18&lt;101,"Risco Extremo")))))</f>
        <v>Risco Alto</v>
      </c>
      <c r="M18" s="116">
        <f>IF(J18="","",I18*K18)</f>
        <v>40</v>
      </c>
      <c r="N18" s="116" t="str">
        <f>IF(L18="","",IF(L18="Risco Baixo","O risco baixo está dentro do apetite a riscos da UFPA, portanto, deve ser apenas monitorado.",IF(L18="Risco Médio","O risco médio está dentro do apetite a riscos da UFPA, portanto, deve ser apenas monitorado.",IF(L18="Risco Alto","O risco alto deverá ser priorizado para tratamento, pois está fora do limite de apetite tolerado.",IF(L18="Risco Extremo","O risco extremo deverá ser priorizado para tratamento, pois está fora do limite de apetite tolerado.",)))))</f>
        <v>O risco alto deverá ser priorizado para tratamento, pois está fora do limite de apetite tolerado.</v>
      </c>
      <c r="O18" s="115" t="s">
        <v>67</v>
      </c>
      <c r="P18" s="116" t="s">
        <v>67</v>
      </c>
      <c r="Q18" s="116" t="s">
        <v>67</v>
      </c>
      <c r="R18" s="116" t="s">
        <v>83</v>
      </c>
      <c r="S18" s="116" t="s">
        <v>83</v>
      </c>
      <c r="T18" s="113" t="s">
        <v>165</v>
      </c>
      <c r="U18" s="112" t="s">
        <v>148</v>
      </c>
      <c r="V18" s="117" t="s">
        <v>153</v>
      </c>
      <c r="W18" s="118" t="s">
        <v>166</v>
      </c>
    </row>
    <row r="19" spans="2:23" s="6" customFormat="1" ht="187.5" x14ac:dyDescent="0.25">
      <c r="B19" s="3">
        <v>12</v>
      </c>
      <c r="C19" s="111" t="s">
        <v>167</v>
      </c>
      <c r="D19" s="112" t="s">
        <v>168</v>
      </c>
      <c r="E19" s="112" t="s">
        <v>169</v>
      </c>
      <c r="F19" s="113" t="s">
        <v>170</v>
      </c>
      <c r="G19" s="114" t="s">
        <v>171</v>
      </c>
      <c r="H19" s="115" t="s">
        <v>2</v>
      </c>
      <c r="I19" s="1">
        <f>IF(H19="","",VLOOKUP(H19,'Matriz Probabilidade Impacto'!$C$5:$E$10,2,FALSE))</f>
        <v>2</v>
      </c>
      <c r="J19" s="116" t="s">
        <v>9</v>
      </c>
      <c r="K19" s="1">
        <f>IF(J19="","",VLOOKUP(J19,'Matriz Probabilidade Impacto'!$C$16:$D$20,2,FALSE))</f>
        <v>8</v>
      </c>
      <c r="L19" s="116" t="str">
        <f t="shared" ref="L19:L22" si="3">IF(M19="","",IF(M19&lt;10,"Risco Baixo",IF(M19&lt;40,"Risco Médio",IF(M19&lt;80,"Risco Alto",IF(M19&lt;101,"Risco Extremo")))))</f>
        <v>Risco Médio</v>
      </c>
      <c r="M19" s="116">
        <f t="shared" ref="M19:M22" si="4">IF(J19="","",I19*K19)</f>
        <v>16</v>
      </c>
      <c r="N19" s="116" t="str">
        <f t="shared" ref="N19" si="5">IF(L19="","",IF(L19="Risco Baixo","O risco baixo está dentro do apetite a riscos da UFPA, portanto, deve ser apenas monitorado.",IF(L19="Risco Médio","O risco médio está dentro do apetite a riscos da UFPA, portanto, deve ser apenas monitorado.",IF(L19="Risco Alto","O risco alto deverá ser priorizado para tratamento, pois está fora do limite de apetite tolerado.",IF(L19="Risco Extremo","O risco extremo deverá ser priorizado para tratamento, pois está fora do limite de apetite tolerado.",)))))</f>
        <v>O risco médio está dentro do apetite a riscos da UFPA, portanto, deve ser apenas monitorado.</v>
      </c>
      <c r="O19" s="115" t="s">
        <v>83</v>
      </c>
      <c r="P19" s="116" t="s">
        <v>83</v>
      </c>
      <c r="Q19" s="116" t="s">
        <v>67</v>
      </c>
      <c r="R19" s="116" t="s">
        <v>83</v>
      </c>
      <c r="S19" s="116" t="s">
        <v>83</v>
      </c>
      <c r="T19" s="113" t="s">
        <v>172</v>
      </c>
      <c r="U19" s="112" t="s">
        <v>148</v>
      </c>
      <c r="V19" s="117" t="s">
        <v>173</v>
      </c>
      <c r="W19" s="118" t="s">
        <v>174</v>
      </c>
    </row>
    <row r="20" spans="2:23" s="6" customFormat="1" ht="165" x14ac:dyDescent="0.25">
      <c r="B20" s="119">
        <v>13</v>
      </c>
      <c r="C20" s="3" t="s">
        <v>175</v>
      </c>
      <c r="D20" s="58" t="s">
        <v>176</v>
      </c>
      <c r="E20" s="58" t="s">
        <v>177</v>
      </c>
      <c r="F20" s="12" t="s">
        <v>178</v>
      </c>
      <c r="G20" s="4" t="s">
        <v>179</v>
      </c>
      <c r="H20" s="2" t="s">
        <v>2</v>
      </c>
      <c r="I20" s="1">
        <f>IF(H20="","",VLOOKUP(H20,'Matriz Probabilidade Impacto'!$C$5:$E$10,2,FALSE))</f>
        <v>2</v>
      </c>
      <c r="J20" s="1" t="s">
        <v>8</v>
      </c>
      <c r="K20" s="1">
        <f>IF(J20="","",VLOOKUP(J20,'Matriz Probabilidade Impacto'!$C$16:$D$20,2,FALSE))</f>
        <v>5</v>
      </c>
      <c r="L20" s="1" t="str">
        <f t="shared" si="3"/>
        <v>Risco Médio</v>
      </c>
      <c r="M20" s="1">
        <f t="shared" si="4"/>
        <v>10</v>
      </c>
      <c r="N20" s="1" t="str">
        <f>IF(L20="","",IF(L20="Risco Baixo","O risco baixo está dentro do apetite a riscos da UFPA, portanto, deve ser apenas monitorado.",IF(L20="Risco Médio","O risco médio está dentro do apetite a riscos da UFPA, portanto, deve ser apenas monitorado.",IF(L20="Risco Alto","O risco alto deverá ser priorizado para tratamento, pois está fora do limite de apetite tolerado.",IF(L20="Risco Extremo","O risco extremo deverá ser priorizado para tratamento, pois está fora do limite de apetite tolerado.",)))))</f>
        <v>O risco médio está dentro do apetite a riscos da UFPA, portanto, deve ser apenas monitorado.</v>
      </c>
      <c r="O20" s="2" t="s">
        <v>67</v>
      </c>
      <c r="P20" s="1" t="s">
        <v>83</v>
      </c>
      <c r="Q20" s="1" t="s">
        <v>67</v>
      </c>
      <c r="R20" s="1" t="s">
        <v>83</v>
      </c>
      <c r="S20" s="1" t="s">
        <v>83</v>
      </c>
      <c r="T20" s="58" t="s">
        <v>180</v>
      </c>
      <c r="U20" s="58" t="s">
        <v>176</v>
      </c>
      <c r="V20" s="57" t="s">
        <v>181</v>
      </c>
      <c r="W20" s="56"/>
    </row>
    <row r="21" spans="2:23" s="6" customFormat="1" ht="90" x14ac:dyDescent="0.25">
      <c r="B21" s="3">
        <v>14</v>
      </c>
      <c r="C21" s="3" t="s">
        <v>175</v>
      </c>
      <c r="D21" s="58" t="s">
        <v>176</v>
      </c>
      <c r="E21" s="58" t="s">
        <v>182</v>
      </c>
      <c r="F21" s="12" t="s">
        <v>183</v>
      </c>
      <c r="G21" s="4" t="s">
        <v>184</v>
      </c>
      <c r="H21" s="2" t="s">
        <v>3</v>
      </c>
      <c r="I21" s="1">
        <f>IF(H21="","",VLOOKUP(H21,'Matriz Probabilidade Impacto'!$C$5:$E$10,2,FALSE))</f>
        <v>5</v>
      </c>
      <c r="J21" s="1" t="s">
        <v>8</v>
      </c>
      <c r="K21" s="1">
        <f>IF(J21="","",VLOOKUP(J21,'Matriz Probabilidade Impacto'!$C$16:$D$20,2,FALSE))</f>
        <v>5</v>
      </c>
      <c r="L21" s="1" t="str">
        <f t="shared" si="3"/>
        <v>Risco Médio</v>
      </c>
      <c r="M21" s="1">
        <f t="shared" si="4"/>
        <v>25</v>
      </c>
      <c r="N21" s="1" t="str">
        <f t="shared" ref="N21:N22" si="6">IF(L21="","",IF(L21="Risco Baixo","O risco baixo está dentro do apetite a riscos da UFPA, portanto, deve ser apenas monitorado.",IF(L21="Risco Médio","O risco médio está dentro do apetite a riscos da UFPA, portanto, deve ser apenas monitorado.",IF(L21="Risco Alto","O risco alto deverá ser priorizado para tratamento, pois está fora do limite de apetite tolerado.",IF(L21="Risco Extremo","O risco extremo deverá ser priorizado para tratamento, pois está fora do limite de apetite tolerado.",)))))</f>
        <v>O risco médio está dentro do apetite a riscos da UFPA, portanto, deve ser apenas monitorado.</v>
      </c>
      <c r="O21" s="2" t="s">
        <v>67</v>
      </c>
      <c r="P21" s="1" t="s">
        <v>83</v>
      </c>
      <c r="Q21" s="1" t="s">
        <v>67</v>
      </c>
      <c r="R21" s="1" t="s">
        <v>83</v>
      </c>
      <c r="S21" s="1" t="s">
        <v>83</v>
      </c>
      <c r="T21" s="58" t="s">
        <v>185</v>
      </c>
      <c r="U21" s="58" t="s">
        <v>176</v>
      </c>
      <c r="V21" s="57" t="s">
        <v>186</v>
      </c>
      <c r="W21" s="56"/>
    </row>
    <row r="22" spans="2:23" s="6" customFormat="1" ht="90" x14ac:dyDescent="0.25">
      <c r="B22" s="3">
        <v>15</v>
      </c>
      <c r="C22" s="3" t="s">
        <v>175</v>
      </c>
      <c r="D22" s="58" t="s">
        <v>176</v>
      </c>
      <c r="E22" s="58" t="s">
        <v>187</v>
      </c>
      <c r="F22" s="12" t="s">
        <v>188</v>
      </c>
      <c r="G22" s="4" t="s">
        <v>189</v>
      </c>
      <c r="H22" s="2" t="s">
        <v>5</v>
      </c>
      <c r="I22" s="1">
        <f>IF(H22="","",VLOOKUP(H22,'Matriz Probabilidade Impacto'!$C$5:$E$10,2,FALSE))</f>
        <v>10</v>
      </c>
      <c r="J22" s="1" t="s">
        <v>8</v>
      </c>
      <c r="K22" s="1">
        <f>IF(J22="","",VLOOKUP(J22,'Matriz Probabilidade Impacto'!$C$16:$D$20,2,FALSE))</f>
        <v>5</v>
      </c>
      <c r="L22" s="1" t="str">
        <f t="shared" si="3"/>
        <v>Risco Alto</v>
      </c>
      <c r="M22" s="1">
        <f t="shared" si="4"/>
        <v>50</v>
      </c>
      <c r="N22" s="1" t="str">
        <f t="shared" si="6"/>
        <v>O risco alto deverá ser priorizado para tratamento, pois está fora do limite de apetite tolerado.</v>
      </c>
      <c r="O22" s="2" t="s">
        <v>67</v>
      </c>
      <c r="P22" s="1" t="s">
        <v>83</v>
      </c>
      <c r="Q22" s="1" t="s">
        <v>67</v>
      </c>
      <c r="R22" s="1" t="s">
        <v>83</v>
      </c>
      <c r="S22" s="1" t="s">
        <v>83</v>
      </c>
      <c r="T22" s="58" t="s">
        <v>190</v>
      </c>
      <c r="U22" s="58" t="s">
        <v>176</v>
      </c>
      <c r="V22" s="57" t="s">
        <v>191</v>
      </c>
      <c r="W22" s="56"/>
    </row>
  </sheetData>
  <mergeCells count="18">
    <mergeCell ref="W6:W7"/>
    <mergeCell ref="O5:V5"/>
    <mergeCell ref="T6:V6"/>
    <mergeCell ref="B6:B7"/>
    <mergeCell ref="D6:D7"/>
    <mergeCell ref="E6:E7"/>
    <mergeCell ref="F6:F7"/>
    <mergeCell ref="G6:G7"/>
    <mergeCell ref="O6:R6"/>
    <mergeCell ref="H5:N5"/>
    <mergeCell ref="H6:I6"/>
    <mergeCell ref="J6:K6"/>
    <mergeCell ref="L6:M6"/>
    <mergeCell ref="C6:C7"/>
    <mergeCell ref="G2:H2"/>
    <mergeCell ref="B2:D2"/>
    <mergeCell ref="N6:N7"/>
    <mergeCell ref="B5:G5"/>
  </mergeCells>
  <conditionalFormatting sqref="L21">
    <cfRule type="cellIs" dxfId="516" priority="43" operator="equal">
      <formula>"Risco Baixo"</formula>
    </cfRule>
    <cfRule type="cellIs" dxfId="515" priority="44" operator="equal">
      <formula>"Risco Médio"</formula>
    </cfRule>
    <cfRule type="cellIs" dxfId="514" priority="45" operator="equal">
      <formula>"Risco Alto"</formula>
    </cfRule>
    <cfRule type="cellIs" dxfId="513" priority="46" operator="equal">
      <formula>"Risco Extremo"</formula>
    </cfRule>
  </conditionalFormatting>
  <conditionalFormatting sqref="H8">
    <cfRule type="cellIs" dxfId="470" priority="445" operator="equal">
      <formula>10</formula>
    </cfRule>
    <cfRule type="cellIs" dxfId="469" priority="446" operator="equal">
      <formula>1</formula>
    </cfRule>
    <cfRule type="cellIs" dxfId="468" priority="447" operator="equal">
      <formula>5</formula>
    </cfRule>
  </conditionalFormatting>
  <conditionalFormatting sqref="H8:H14">
    <cfRule type="cellIs" dxfId="467" priority="415" operator="equal">
      <formula>2</formula>
    </cfRule>
  </conditionalFormatting>
  <conditionalFormatting sqref="H10:H14">
    <cfRule type="cellIs" dxfId="466" priority="416" operator="equal">
      <formula>2</formula>
    </cfRule>
  </conditionalFormatting>
  <conditionalFormatting sqref="H8:K8 H9 J9 I9:I22 K9:K22">
    <cfRule type="cellIs" dxfId="465" priority="448" operator="equal">
      <formula>2</formula>
    </cfRule>
  </conditionalFormatting>
  <conditionalFormatting sqref="H8:K8 H9:H14 J9:J14 I9:I22 K9:K22">
    <cfRule type="cellIs" dxfId="464" priority="410" operator="equal">
      <formula>1</formula>
    </cfRule>
    <cfRule type="cellIs" dxfId="463" priority="412" operator="equal">
      <formula>5</formula>
    </cfRule>
    <cfRule type="cellIs" dxfId="462" priority="413" operator="equal">
      <formula>8</formula>
    </cfRule>
    <cfRule type="cellIs" dxfId="461" priority="414" operator="equal">
      <formula>10</formula>
    </cfRule>
  </conditionalFormatting>
  <conditionalFormatting sqref="I8:I22">
    <cfRule type="cellIs" dxfId="460" priority="423" operator="equal">
      <formula>""</formula>
    </cfRule>
  </conditionalFormatting>
  <conditionalFormatting sqref="J10:J14">
    <cfRule type="cellIs" dxfId="459" priority="411" operator="equal">
      <formula>2</formula>
    </cfRule>
  </conditionalFormatting>
  <conditionalFormatting sqref="K8:M8 K9:K22">
    <cfRule type="cellIs" dxfId="458" priority="422" operator="equal">
      <formula>""</formula>
    </cfRule>
  </conditionalFormatting>
  <conditionalFormatting sqref="K8:M8 L9:M9 K9:K22">
    <cfRule type="cellIs" dxfId="457" priority="436" operator="equal">
      <formula>""</formula>
    </cfRule>
  </conditionalFormatting>
  <conditionalFormatting sqref="L9:N14">
    <cfRule type="cellIs" dxfId="456" priority="449" operator="equal">
      <formula>""</formula>
    </cfRule>
  </conditionalFormatting>
  <conditionalFormatting sqref="L8:L14">
    <cfRule type="cellIs" dxfId="455" priority="428" operator="equal">
      <formula>"Risco Baixo"</formula>
    </cfRule>
    <cfRule type="cellIs" dxfId="454" priority="429" operator="equal">
      <formula>"Risco Médio"</formula>
    </cfRule>
    <cfRule type="cellIs" dxfId="453" priority="430" operator="equal">
      <formula>"Risco Alto"</formula>
    </cfRule>
    <cfRule type="cellIs" dxfId="452" priority="431" operator="equal">
      <formula>"Risco Extremo"</formula>
    </cfRule>
  </conditionalFormatting>
  <conditionalFormatting sqref="M8">
    <cfRule type="cellIs" dxfId="451" priority="432" operator="lessThan">
      <formula>10</formula>
    </cfRule>
    <cfRule type="cellIs" dxfId="450" priority="433" operator="lessThan">
      <formula>40</formula>
    </cfRule>
    <cfRule type="cellIs" dxfId="449" priority="434" operator="lessThan">
      <formula>80</formula>
    </cfRule>
    <cfRule type="cellIs" dxfId="448" priority="435" operator="lessThan">
      <formula>101</formula>
    </cfRule>
    <cfRule type="cellIs" dxfId="447" priority="437" operator="lessThan">
      <formula>10</formula>
    </cfRule>
    <cfRule type="cellIs" dxfId="446" priority="438" operator="lessThan">
      <formula>40</formula>
    </cfRule>
    <cfRule type="cellIs" dxfId="445" priority="439" operator="lessThan">
      <formula>80</formula>
    </cfRule>
    <cfRule type="cellIs" dxfId="444" priority="440" operator="lessThan">
      <formula>101</formula>
    </cfRule>
  </conditionalFormatting>
  <conditionalFormatting sqref="M8:M9">
    <cfRule type="cellIs" dxfId="443" priority="441" operator="lessThan">
      <formula>10</formula>
    </cfRule>
    <cfRule type="cellIs" dxfId="442" priority="442" operator="lessThan">
      <formula>40</formula>
    </cfRule>
    <cfRule type="cellIs" dxfId="441" priority="443" operator="lessThan">
      <formula>80</formula>
    </cfRule>
    <cfRule type="cellIs" dxfId="440" priority="444" operator="lessThan">
      <formula>101</formula>
    </cfRule>
  </conditionalFormatting>
  <conditionalFormatting sqref="M9:M14">
    <cfRule type="cellIs" dxfId="439" priority="450" operator="lessThan">
      <formula>10</formula>
    </cfRule>
    <cfRule type="cellIs" dxfId="438" priority="451" operator="lessThan">
      <formula>40</formula>
    </cfRule>
    <cfRule type="cellIs" dxfId="437" priority="452" operator="lessThan">
      <formula>80</formula>
    </cfRule>
    <cfRule type="cellIs" dxfId="436" priority="453" operator="lessThan">
      <formula>101</formula>
    </cfRule>
    <cfRule type="cellIs" dxfId="435" priority="454" operator="lessThan">
      <formula>10</formula>
    </cfRule>
    <cfRule type="cellIs" dxfId="434" priority="455" operator="lessThan">
      <formula>40</formula>
    </cfRule>
    <cfRule type="cellIs" dxfId="433" priority="456" operator="lessThan">
      <formula>80</formula>
    </cfRule>
    <cfRule type="cellIs" dxfId="432" priority="457" operator="lessThan">
      <formula>101</formula>
    </cfRule>
  </conditionalFormatting>
  <conditionalFormatting sqref="N8:N14">
    <cfRule type="cellIs" dxfId="431" priority="417" operator="equal">
      <formula>""</formula>
    </cfRule>
    <cfRule type="cellIs" dxfId="430" priority="418" operator="equal">
      <formula>"O risco baixo está dentro do apetite a riscos da UFPA, portanto, deve ser apenas monitorado."</formula>
    </cfRule>
    <cfRule type="cellIs" dxfId="429" priority="419" operator="equal">
      <formula>"O risco médio está dentro do apetite a riscos da UFPA, portanto, deve ser apenas monitorado."</formula>
    </cfRule>
    <cfRule type="cellIs" dxfId="428" priority="420" operator="equal">
      <formula>"O risco alto deverá ser priorizado para tratamento, pois está fora do limite de apetite tolerado."</formula>
    </cfRule>
    <cfRule type="cellIs" dxfId="427" priority="421" operator="equal">
      <formula>"O risco extremo deverá ser priorizado para tratamento, pois está fora do limite de apetite tolerado."</formula>
    </cfRule>
    <cfRule type="cellIs" dxfId="426" priority="424" operator="equal">
      <formula>"Risco Baixo é tolerado. A ação de tratamento é Gerenciar o Risco."</formula>
    </cfRule>
    <cfRule type="cellIs" dxfId="425" priority="425" operator="equal">
      <formula>"Risco Médio é tolerado. A ação de tratamento é Gerenciar o Risco."</formula>
    </cfRule>
    <cfRule type="cellIs" dxfId="424" priority="426" operator="equal">
      <formula>"Risco Alto não é tolerado. Deverá ser criada ação de tratamento."</formula>
    </cfRule>
    <cfRule type="cellIs" dxfId="423" priority="427" operator="equal">
      <formula>"Risco Extremo não é tolerado. Deverá ser criada ação de tratamento."</formula>
    </cfRule>
  </conditionalFormatting>
  <conditionalFormatting sqref="O8:S14">
    <cfRule type="cellIs" dxfId="422" priority="406" operator="equal">
      <formula>"RB"</formula>
    </cfRule>
    <cfRule type="cellIs" dxfId="421" priority="407" operator="equal">
      <formula>"RM"</formula>
    </cfRule>
    <cfRule type="cellIs" dxfId="420" priority="408" operator="equal">
      <formula>"RA"</formula>
    </cfRule>
    <cfRule type="cellIs" dxfId="419" priority="409" operator="equal">
      <formula>"RE"</formula>
    </cfRule>
  </conditionalFormatting>
  <conditionalFormatting sqref="H15">
    <cfRule type="cellIs" dxfId="418" priority="402" operator="equal">
      <formula>2</formula>
    </cfRule>
  </conditionalFormatting>
  <conditionalFormatting sqref="H15 J15">
    <cfRule type="cellIs" dxfId="417" priority="400" operator="equal">
      <formula>10</formula>
    </cfRule>
    <cfRule type="cellIs" dxfId="416" priority="401" operator="equal">
      <formula>1</formula>
    </cfRule>
    <cfRule type="cellIs" dxfId="415" priority="403" operator="equal">
      <formula>5</formula>
    </cfRule>
    <cfRule type="cellIs" dxfId="414" priority="404" operator="equal">
      <formula>2</formula>
    </cfRule>
    <cfRule type="cellIs" dxfId="413" priority="405" operator="equal">
      <formula>8</formula>
    </cfRule>
  </conditionalFormatting>
  <conditionalFormatting sqref="L15:M15">
    <cfRule type="cellIs" dxfId="411" priority="387" operator="equal">
      <formula>""</formula>
    </cfRule>
  </conditionalFormatting>
  <conditionalFormatting sqref="L15:N15">
    <cfRule type="cellIs" dxfId="410" priority="369" operator="equal">
      <formula>""</formula>
    </cfRule>
  </conditionalFormatting>
  <conditionalFormatting sqref="L15">
    <cfRule type="cellIs" dxfId="409" priority="379" operator="equal">
      <formula>"Risco Baixo"</formula>
    </cfRule>
    <cfRule type="cellIs" dxfId="408" priority="380" operator="equal">
      <formula>"Risco Médio"</formula>
    </cfRule>
    <cfRule type="cellIs" dxfId="407" priority="381" operator="equal">
      <formula>"Risco Alto"</formula>
    </cfRule>
    <cfRule type="cellIs" dxfId="406" priority="382" operator="equal">
      <formula>"Risco Extremo"</formula>
    </cfRule>
  </conditionalFormatting>
  <conditionalFormatting sqref="M15">
    <cfRule type="cellIs" dxfId="405" priority="383" operator="lessThan">
      <formula>10</formula>
    </cfRule>
    <cfRule type="cellIs" dxfId="404" priority="384" operator="lessThan">
      <formula>40</formula>
    </cfRule>
    <cfRule type="cellIs" dxfId="403" priority="385" operator="lessThan">
      <formula>80</formula>
    </cfRule>
    <cfRule type="cellIs" dxfId="402" priority="386" operator="lessThan">
      <formula>101</formula>
    </cfRule>
    <cfRule type="cellIs" dxfId="401" priority="388" operator="lessThan">
      <formula>10</formula>
    </cfRule>
    <cfRule type="cellIs" dxfId="400" priority="389" operator="lessThan">
      <formula>40</formula>
    </cfRule>
    <cfRule type="cellIs" dxfId="399" priority="390" operator="lessThan">
      <formula>80</formula>
    </cfRule>
    <cfRule type="cellIs" dxfId="398" priority="391" operator="lessThan">
      <formula>101</formula>
    </cfRule>
    <cfRule type="cellIs" dxfId="397" priority="392" operator="lessThan">
      <formula>10</formula>
    </cfRule>
    <cfRule type="cellIs" dxfId="396" priority="393" operator="lessThan">
      <formula>40</formula>
    </cfRule>
    <cfRule type="cellIs" dxfId="395" priority="394" operator="lessThan">
      <formula>80</formula>
    </cfRule>
    <cfRule type="cellIs" dxfId="394" priority="395" operator="lessThan">
      <formula>101</formula>
    </cfRule>
  </conditionalFormatting>
  <conditionalFormatting sqref="N15">
    <cfRule type="cellIs" dxfId="393" priority="370" operator="equal">
      <formula>"O risco baixo está dentro do apetite a riscos da UFPA, portanto, deve ser apenas monitorado."</formula>
    </cfRule>
    <cfRule type="cellIs" dxfId="392" priority="371" operator="equal">
      <formula>"O risco médio está dentro do apetite a riscos da UFPA, portanto, deve ser apenas monitorado."</formula>
    </cfRule>
    <cfRule type="cellIs" dxfId="391" priority="372" operator="equal">
      <formula>"O risco alto deverá ser priorizado para tratamento, pois está fora do limite de apetite tolerado."</formula>
    </cfRule>
    <cfRule type="cellIs" dxfId="390" priority="373" operator="equal">
      <formula>"O risco extremo deverá ser priorizado para tratamento, pois está fora do limite de apetite tolerado."</formula>
    </cfRule>
    <cfRule type="cellIs" dxfId="389" priority="375" operator="equal">
      <formula>"Risco Baixo é tolerado. A ação de tratamento é Gerenciar o Risco."</formula>
    </cfRule>
    <cfRule type="cellIs" dxfId="388" priority="376" operator="equal">
      <formula>"Risco Médio é tolerado. A ação de tratamento é Gerenciar o Risco."</formula>
    </cfRule>
    <cfRule type="cellIs" dxfId="387" priority="377" operator="equal">
      <formula>"Risco Alto não é tolerado. Deverá ser criada ação de tratamento."</formula>
    </cfRule>
    <cfRule type="cellIs" dxfId="386" priority="378" operator="equal">
      <formula>"Risco Extremo não é tolerado. Deverá ser criada ação de tratamento."</formula>
    </cfRule>
  </conditionalFormatting>
  <conditionalFormatting sqref="O15:S15">
    <cfRule type="cellIs" dxfId="385" priority="396" operator="equal">
      <formula>"RB"</formula>
    </cfRule>
    <cfRule type="cellIs" dxfId="384" priority="397" operator="equal">
      <formula>"RM"</formula>
    </cfRule>
    <cfRule type="cellIs" dxfId="383" priority="398" operator="equal">
      <formula>"RA"</formula>
    </cfRule>
    <cfRule type="cellIs" dxfId="382" priority="399" operator="equal">
      <formula>"RE"</formula>
    </cfRule>
  </conditionalFormatting>
  <conditionalFormatting sqref="H16 J16">
    <cfRule type="cellIs" dxfId="381" priority="361" operator="equal">
      <formula>1</formula>
    </cfRule>
    <cfRule type="cellIs" dxfId="380" priority="365" operator="equal">
      <formula>2</formula>
    </cfRule>
    <cfRule type="cellIs" dxfId="379" priority="366" operator="equal">
      <formula>5</formula>
    </cfRule>
    <cfRule type="cellIs" dxfId="378" priority="367" operator="equal">
      <formula>8</formula>
    </cfRule>
    <cfRule type="cellIs" dxfId="377" priority="368" operator="equal">
      <formula>10</formula>
    </cfRule>
  </conditionalFormatting>
  <conditionalFormatting sqref="O16:S16">
    <cfRule type="cellIs" dxfId="376" priority="356" operator="equal">
      <formula>"RB"</formula>
    </cfRule>
    <cfRule type="cellIs" dxfId="375" priority="357" operator="equal">
      <formula>"RM"</formula>
    </cfRule>
    <cfRule type="cellIs" dxfId="374" priority="358" operator="equal">
      <formula>"RA"</formula>
    </cfRule>
    <cfRule type="cellIs" dxfId="373" priority="359" operator="equal">
      <formula>"RE"</formula>
    </cfRule>
  </conditionalFormatting>
  <conditionalFormatting sqref="H16">
    <cfRule type="cellIs" dxfId="372" priority="360" operator="equal">
      <formula>10</formula>
    </cfRule>
    <cfRule type="cellIs" dxfId="371" priority="362" operator="equal">
      <formula>1</formula>
    </cfRule>
    <cfRule type="cellIs" dxfId="370" priority="363" operator="equal">
      <formula>2</formula>
    </cfRule>
    <cfRule type="cellIs" dxfId="369" priority="364" operator="equal">
      <formula>5</formula>
    </cfRule>
  </conditionalFormatting>
  <conditionalFormatting sqref="M16">
    <cfRule type="cellIs" dxfId="368" priority="352" operator="lessThan">
      <formula>10</formula>
    </cfRule>
    <cfRule type="cellIs" dxfId="367" priority="353" operator="lessThan">
      <formula>40</formula>
    </cfRule>
    <cfRule type="cellIs" dxfId="366" priority="354" operator="lessThan">
      <formula>80</formula>
    </cfRule>
    <cfRule type="cellIs" dxfId="365" priority="355" operator="lessThan">
      <formula>101</formula>
    </cfRule>
  </conditionalFormatting>
  <conditionalFormatting sqref="L16">
    <cfRule type="cellIs" dxfId="364" priority="348" operator="equal">
      <formula>"Risco Baixo"</formula>
    </cfRule>
    <cfRule type="cellIs" dxfId="363" priority="349" operator="equal">
      <formula>"Risco Médio"</formula>
    </cfRule>
    <cfRule type="cellIs" dxfId="362" priority="350" operator="equal">
      <formula>"Risco Alto"</formula>
    </cfRule>
    <cfRule type="cellIs" dxfId="361" priority="351" operator="equal">
      <formula>"Risco Extremo"</formula>
    </cfRule>
  </conditionalFormatting>
  <conditionalFormatting sqref="N16">
    <cfRule type="cellIs" dxfId="360" priority="344" operator="equal">
      <formula>"Risco Baixo é tolerado. A ação de tratamento é Gerenciar o Risco."</formula>
    </cfRule>
    <cfRule type="cellIs" dxfId="359" priority="345" operator="equal">
      <formula>"Risco Médio é tolerado. A ação de tratamento é Gerenciar o Risco."</formula>
    </cfRule>
    <cfRule type="cellIs" dxfId="358" priority="346" operator="equal">
      <formula>"Risco Alto não é tolerado. Deverá ser criada ação de tratamento."</formula>
    </cfRule>
    <cfRule type="cellIs" dxfId="357" priority="347" operator="equal">
      <formula>"Risco Extremo não é tolerado. Deverá ser criada ação de tratamento."</formula>
    </cfRule>
  </conditionalFormatting>
  <conditionalFormatting sqref="M16">
    <cfRule type="cellIs" dxfId="356" priority="329" operator="equal">
      <formula>""</formula>
    </cfRule>
    <cfRule type="cellIs" dxfId="355" priority="340" operator="lessThan">
      <formula>10</formula>
    </cfRule>
    <cfRule type="cellIs" dxfId="354" priority="341" operator="lessThan">
      <formula>40</formula>
    </cfRule>
    <cfRule type="cellIs" dxfId="353" priority="342" operator="lessThan">
      <formula>80</formula>
    </cfRule>
    <cfRule type="cellIs" dxfId="352" priority="343" operator="lessThan">
      <formula>101</formula>
    </cfRule>
  </conditionalFormatting>
  <conditionalFormatting sqref="L16">
    <cfRule type="cellIs" dxfId="351" priority="330" operator="equal">
      <formula>""</formula>
    </cfRule>
    <cfRule type="cellIs" dxfId="350" priority="336" operator="equal">
      <formula>"Risco Baixo"</formula>
    </cfRule>
    <cfRule type="cellIs" dxfId="349" priority="337" operator="equal">
      <formula>"Risco Médio"</formula>
    </cfRule>
    <cfRule type="cellIs" dxfId="348" priority="338" operator="equal">
      <formula>"Risco Alto"</formula>
    </cfRule>
    <cfRule type="cellIs" dxfId="347" priority="339" operator="equal">
      <formula>"Risco Extremo"</formula>
    </cfRule>
  </conditionalFormatting>
  <conditionalFormatting sqref="N16">
    <cfRule type="cellIs" dxfId="346" priority="328" operator="equal">
      <formula>""</formula>
    </cfRule>
    <cfRule type="cellIs" dxfId="345" priority="332" operator="equal">
      <formula>"Risco Baixo é tolerado. A ação de tratamento é Gerenciar o Risco."</formula>
    </cfRule>
    <cfRule type="cellIs" dxfId="344" priority="333" operator="equal">
      <formula>"Risco Médio é tolerado. A ação de tratamento é Gerenciar o Risco."</formula>
    </cfRule>
    <cfRule type="cellIs" dxfId="343" priority="334" operator="equal">
      <formula>"Risco Alto não é tolerado. Deverá ser criada ação de tratamento."</formula>
    </cfRule>
    <cfRule type="cellIs" dxfId="342" priority="335" operator="equal">
      <formula>"Risco Extremo não é tolerado. Deverá ser criada ação de tratamento."</formula>
    </cfRule>
  </conditionalFormatting>
  <conditionalFormatting sqref="N16">
    <cfRule type="cellIs" dxfId="340" priority="323" operator="equal">
      <formula>""</formula>
    </cfRule>
    <cfRule type="cellIs" dxfId="339" priority="324" operator="equal">
      <formula>"O risco baixo está dentro do apetite a riscos da UFPA, portanto, deve ser apenas monitorado."</formula>
    </cfRule>
    <cfRule type="cellIs" dxfId="338" priority="325" operator="equal">
      <formula>"O risco médio está dentro do apetite a riscos da UFPA, portanto, deve ser apenas monitorado."</formula>
    </cfRule>
    <cfRule type="cellIs" dxfId="337" priority="326" operator="equal">
      <formula>"O risco alto deverá ser priorizado para tratamento, pois está fora do limite de apetite tolerado."</formula>
    </cfRule>
    <cfRule type="cellIs" dxfId="336" priority="327" operator="equal">
      <formula>"O risco extremo deverá ser priorizado para tratamento, pois está fora do limite de apetite tolerado."</formula>
    </cfRule>
  </conditionalFormatting>
  <conditionalFormatting sqref="H17 J17">
    <cfRule type="cellIs" dxfId="335" priority="315" operator="equal">
      <formula>1</formula>
    </cfRule>
    <cfRule type="cellIs" dxfId="334" priority="319" operator="equal">
      <formula>2</formula>
    </cfRule>
    <cfRule type="cellIs" dxfId="333" priority="320" operator="equal">
      <formula>5</formula>
    </cfRule>
    <cfRule type="cellIs" dxfId="332" priority="321" operator="equal">
      <formula>8</formula>
    </cfRule>
    <cfRule type="cellIs" dxfId="331" priority="322" operator="equal">
      <formula>10</formula>
    </cfRule>
  </conditionalFormatting>
  <conditionalFormatting sqref="O17:S17">
    <cfRule type="cellIs" dxfId="330" priority="310" operator="equal">
      <formula>"RB"</formula>
    </cfRule>
    <cfRule type="cellIs" dxfId="329" priority="311" operator="equal">
      <formula>"RM"</formula>
    </cfRule>
    <cfRule type="cellIs" dxfId="328" priority="312" operator="equal">
      <formula>"RA"</formula>
    </cfRule>
    <cfRule type="cellIs" dxfId="327" priority="313" operator="equal">
      <formula>"RE"</formula>
    </cfRule>
  </conditionalFormatting>
  <conditionalFormatting sqref="H17">
    <cfRule type="cellIs" dxfId="326" priority="314" operator="equal">
      <formula>10</formula>
    </cfRule>
    <cfRule type="cellIs" dxfId="325" priority="316" operator="equal">
      <formula>1</formula>
    </cfRule>
    <cfRule type="cellIs" dxfId="324" priority="317" operator="equal">
      <formula>2</formula>
    </cfRule>
    <cfRule type="cellIs" dxfId="323" priority="318" operator="equal">
      <formula>5</formula>
    </cfRule>
  </conditionalFormatting>
  <conditionalFormatting sqref="M17">
    <cfRule type="cellIs" dxfId="322" priority="306" operator="lessThan">
      <formula>10</formula>
    </cfRule>
    <cfRule type="cellIs" dxfId="321" priority="307" operator="lessThan">
      <formula>40</formula>
    </cfRule>
    <cfRule type="cellIs" dxfId="320" priority="308" operator="lessThan">
      <formula>80</formula>
    </cfRule>
    <cfRule type="cellIs" dxfId="319" priority="309" operator="lessThan">
      <formula>101</formula>
    </cfRule>
  </conditionalFormatting>
  <conditionalFormatting sqref="L17">
    <cfRule type="cellIs" dxfId="318" priority="302" operator="equal">
      <formula>"Risco Baixo"</formula>
    </cfRule>
    <cfRule type="cellIs" dxfId="317" priority="303" operator="equal">
      <formula>"Risco Médio"</formula>
    </cfRule>
    <cfRule type="cellIs" dxfId="316" priority="304" operator="equal">
      <formula>"Risco Alto"</formula>
    </cfRule>
    <cfRule type="cellIs" dxfId="315" priority="305" operator="equal">
      <formula>"Risco Extremo"</formula>
    </cfRule>
  </conditionalFormatting>
  <conditionalFormatting sqref="N17">
    <cfRule type="cellIs" dxfId="314" priority="298" operator="equal">
      <formula>"Risco Baixo é tolerado. A ação de tratamento é Gerenciar o Risco."</formula>
    </cfRule>
    <cfRule type="cellIs" dxfId="313" priority="299" operator="equal">
      <formula>"Risco Médio é tolerado. A ação de tratamento é Gerenciar o Risco."</formula>
    </cfRule>
    <cfRule type="cellIs" dxfId="312" priority="300" operator="equal">
      <formula>"Risco Alto não é tolerado. Deverá ser criada ação de tratamento."</formula>
    </cfRule>
    <cfRule type="cellIs" dxfId="311" priority="301" operator="equal">
      <formula>"Risco Extremo não é tolerado. Deverá ser criada ação de tratamento."</formula>
    </cfRule>
  </conditionalFormatting>
  <conditionalFormatting sqref="M17">
    <cfRule type="cellIs" dxfId="310" priority="283" operator="equal">
      <formula>""</formula>
    </cfRule>
    <cfRule type="cellIs" dxfId="309" priority="294" operator="lessThan">
      <formula>10</formula>
    </cfRule>
    <cfRule type="cellIs" dxfId="308" priority="295" operator="lessThan">
      <formula>40</formula>
    </cfRule>
    <cfRule type="cellIs" dxfId="307" priority="296" operator="lessThan">
      <formula>80</formula>
    </cfRule>
    <cfRule type="cellIs" dxfId="306" priority="297" operator="lessThan">
      <formula>101</formula>
    </cfRule>
  </conditionalFormatting>
  <conditionalFormatting sqref="L17">
    <cfRule type="cellIs" dxfId="305" priority="284" operator="equal">
      <formula>""</formula>
    </cfRule>
    <cfRule type="cellIs" dxfId="304" priority="290" operator="equal">
      <formula>"Risco Baixo"</formula>
    </cfRule>
    <cfRule type="cellIs" dxfId="303" priority="291" operator="equal">
      <formula>"Risco Médio"</formula>
    </cfRule>
    <cfRule type="cellIs" dxfId="302" priority="292" operator="equal">
      <formula>"Risco Alto"</formula>
    </cfRule>
    <cfRule type="cellIs" dxfId="301" priority="293" operator="equal">
      <formula>"Risco Extremo"</formula>
    </cfRule>
  </conditionalFormatting>
  <conditionalFormatting sqref="N17">
    <cfRule type="cellIs" dxfId="300" priority="282" operator="equal">
      <formula>""</formula>
    </cfRule>
    <cfRule type="cellIs" dxfId="299" priority="286" operator="equal">
      <formula>"Risco Baixo é tolerado. A ação de tratamento é Gerenciar o Risco."</formula>
    </cfRule>
    <cfRule type="cellIs" dxfId="298" priority="287" operator="equal">
      <formula>"Risco Médio é tolerado. A ação de tratamento é Gerenciar o Risco."</formula>
    </cfRule>
    <cfRule type="cellIs" dxfId="297" priority="288" operator="equal">
      <formula>"Risco Alto não é tolerado. Deverá ser criada ação de tratamento."</formula>
    </cfRule>
    <cfRule type="cellIs" dxfId="296" priority="289" operator="equal">
      <formula>"Risco Extremo não é tolerado. Deverá ser criada ação de tratamento."</formula>
    </cfRule>
  </conditionalFormatting>
  <conditionalFormatting sqref="M17">
    <cfRule type="cellIs" dxfId="294" priority="277" operator="equal">
      <formula>""</formula>
    </cfRule>
    <cfRule type="cellIs" dxfId="293" priority="278" operator="lessThan">
      <formula>10</formula>
    </cfRule>
    <cfRule type="cellIs" dxfId="292" priority="279" operator="lessThan">
      <formula>40</formula>
    </cfRule>
    <cfRule type="cellIs" dxfId="291" priority="280" operator="lessThan">
      <formula>80</formula>
    </cfRule>
    <cfRule type="cellIs" dxfId="290" priority="281" operator="lessThan">
      <formula>101</formula>
    </cfRule>
  </conditionalFormatting>
  <conditionalFormatting sqref="L17">
    <cfRule type="cellIs" dxfId="289" priority="272" operator="equal">
      <formula>""</formula>
    </cfRule>
    <cfRule type="cellIs" dxfId="288" priority="273" operator="equal">
      <formula>"Risco Baixo"</formula>
    </cfRule>
    <cfRule type="cellIs" dxfId="287" priority="274" operator="equal">
      <formula>"Risco Médio"</formula>
    </cfRule>
    <cfRule type="cellIs" dxfId="286" priority="275" operator="equal">
      <formula>"Risco Alto"</formula>
    </cfRule>
    <cfRule type="cellIs" dxfId="285" priority="276" operator="equal">
      <formula>"Risco Extremo"</formula>
    </cfRule>
  </conditionalFormatting>
  <conditionalFormatting sqref="N17">
    <cfRule type="cellIs" dxfId="284" priority="267" operator="equal">
      <formula>""</formula>
    </cfRule>
    <cfRule type="cellIs" dxfId="283" priority="268" operator="equal">
      <formula>"Risco Baixo é tolerado. A ação de tratamento é Gerenciar o Risco."</formula>
    </cfRule>
    <cfRule type="cellIs" dxfId="282" priority="269" operator="equal">
      <formula>"Risco Médio é tolerado. A ação de tratamento é Gerenciar o Risco."</formula>
    </cfRule>
    <cfRule type="cellIs" dxfId="281" priority="270" operator="equal">
      <formula>"Risco Alto não é tolerado. Deverá ser criada ação de tratamento."</formula>
    </cfRule>
    <cfRule type="cellIs" dxfId="280" priority="271" operator="equal">
      <formula>"Risco Extremo não é tolerado. Deverá ser criada ação de tratamento."</formula>
    </cfRule>
  </conditionalFormatting>
  <conditionalFormatting sqref="N17">
    <cfRule type="cellIs" dxfId="277" priority="260" operator="equal">
      <formula>""</formula>
    </cfRule>
    <cfRule type="cellIs" dxfId="276" priority="261" operator="equal">
      <formula>"O risco baixo está dentro do apetite a riscos da UFPA, portanto, deve ser apenas monitorado."</formula>
    </cfRule>
    <cfRule type="cellIs" dxfId="275" priority="262" operator="equal">
      <formula>"O risco médio está dentro do apetite a riscos da UFPA, portanto, deve ser apenas monitorado."</formula>
    </cfRule>
    <cfRule type="cellIs" dxfId="274" priority="263" operator="equal">
      <formula>"O risco alto deverá ser priorizado para tratamento, pois está fora do limite de apetite tolerado."</formula>
    </cfRule>
    <cfRule type="cellIs" dxfId="273" priority="264" operator="equal">
      <formula>"O risco extremo deverá ser priorizado para tratamento, pois está fora do limite de apetite tolerado."</formula>
    </cfRule>
  </conditionalFormatting>
  <conditionalFormatting sqref="H18 J18">
    <cfRule type="cellIs" dxfId="272" priority="252" operator="equal">
      <formula>1</formula>
    </cfRule>
    <cfRule type="cellIs" dxfId="271" priority="256" operator="equal">
      <formula>2</formula>
    </cfRule>
    <cfRule type="cellIs" dxfId="270" priority="257" operator="equal">
      <formula>5</formula>
    </cfRule>
    <cfRule type="cellIs" dxfId="269" priority="258" operator="equal">
      <formula>8</formula>
    </cfRule>
    <cfRule type="cellIs" dxfId="268" priority="259" operator="equal">
      <formula>10</formula>
    </cfRule>
  </conditionalFormatting>
  <conditionalFormatting sqref="O18:S18">
    <cfRule type="cellIs" dxfId="267" priority="247" operator="equal">
      <formula>"RB"</formula>
    </cfRule>
    <cfRule type="cellIs" dxfId="266" priority="248" operator="equal">
      <formula>"RM"</formula>
    </cfRule>
    <cfRule type="cellIs" dxfId="265" priority="249" operator="equal">
      <formula>"RA"</formula>
    </cfRule>
    <cfRule type="cellIs" dxfId="264" priority="250" operator="equal">
      <formula>"RE"</formula>
    </cfRule>
  </conditionalFormatting>
  <conditionalFormatting sqref="H18">
    <cfRule type="cellIs" dxfId="263" priority="251" operator="equal">
      <formula>10</formula>
    </cfRule>
    <cfRule type="cellIs" dxfId="262" priority="253" operator="equal">
      <formula>1</formula>
    </cfRule>
    <cfRule type="cellIs" dxfId="261" priority="254" operator="equal">
      <formula>2</formula>
    </cfRule>
    <cfRule type="cellIs" dxfId="260" priority="255" operator="equal">
      <formula>5</formula>
    </cfRule>
  </conditionalFormatting>
  <conditionalFormatting sqref="M18">
    <cfRule type="cellIs" dxfId="259" priority="243" operator="lessThan">
      <formula>10</formula>
    </cfRule>
    <cfRule type="cellIs" dxfId="258" priority="244" operator="lessThan">
      <formula>40</formula>
    </cfRule>
    <cfRule type="cellIs" dxfId="257" priority="245" operator="lessThan">
      <formula>80</formula>
    </cfRule>
    <cfRule type="cellIs" dxfId="256" priority="246" operator="lessThan">
      <formula>101</formula>
    </cfRule>
  </conditionalFormatting>
  <conditionalFormatting sqref="L18">
    <cfRule type="cellIs" dxfId="255" priority="239" operator="equal">
      <formula>"Risco Baixo"</formula>
    </cfRule>
    <cfRule type="cellIs" dxfId="254" priority="240" operator="equal">
      <formula>"Risco Médio"</formula>
    </cfRule>
    <cfRule type="cellIs" dxfId="253" priority="241" operator="equal">
      <formula>"Risco Alto"</formula>
    </cfRule>
    <cfRule type="cellIs" dxfId="252" priority="242" operator="equal">
      <formula>"Risco Extremo"</formula>
    </cfRule>
  </conditionalFormatting>
  <conditionalFormatting sqref="N18">
    <cfRule type="cellIs" dxfId="251" priority="235" operator="equal">
      <formula>"Risco Baixo é tolerado. A ação de tratamento é Gerenciar o Risco."</formula>
    </cfRule>
    <cfRule type="cellIs" dxfId="250" priority="236" operator="equal">
      <formula>"Risco Médio é tolerado. A ação de tratamento é Gerenciar o Risco."</formula>
    </cfRule>
    <cfRule type="cellIs" dxfId="249" priority="237" operator="equal">
      <formula>"Risco Alto não é tolerado. Deverá ser criada ação de tratamento."</formula>
    </cfRule>
    <cfRule type="cellIs" dxfId="248" priority="238" operator="equal">
      <formula>"Risco Extremo não é tolerado. Deverá ser criada ação de tratamento."</formula>
    </cfRule>
  </conditionalFormatting>
  <conditionalFormatting sqref="M18">
    <cfRule type="cellIs" dxfId="247" priority="220" operator="equal">
      <formula>""</formula>
    </cfRule>
    <cfRule type="cellIs" dxfId="246" priority="231" operator="lessThan">
      <formula>10</formula>
    </cfRule>
    <cfRule type="cellIs" dxfId="245" priority="232" operator="lessThan">
      <formula>40</formula>
    </cfRule>
    <cfRule type="cellIs" dxfId="244" priority="233" operator="lessThan">
      <formula>80</formula>
    </cfRule>
    <cfRule type="cellIs" dxfId="243" priority="234" operator="lessThan">
      <formula>101</formula>
    </cfRule>
  </conditionalFormatting>
  <conditionalFormatting sqref="L18">
    <cfRule type="cellIs" dxfId="242" priority="221" operator="equal">
      <formula>""</formula>
    </cfRule>
    <cfRule type="cellIs" dxfId="241" priority="227" operator="equal">
      <formula>"Risco Baixo"</formula>
    </cfRule>
    <cfRule type="cellIs" dxfId="240" priority="228" operator="equal">
      <formula>"Risco Médio"</formula>
    </cfRule>
    <cfRule type="cellIs" dxfId="239" priority="229" operator="equal">
      <formula>"Risco Alto"</formula>
    </cfRule>
    <cfRule type="cellIs" dxfId="238" priority="230" operator="equal">
      <formula>"Risco Extremo"</formula>
    </cfRule>
  </conditionalFormatting>
  <conditionalFormatting sqref="N18">
    <cfRule type="cellIs" dxfId="237" priority="219" operator="equal">
      <formula>""</formula>
    </cfRule>
    <cfRule type="cellIs" dxfId="236" priority="223" operator="equal">
      <formula>"Risco Baixo é tolerado. A ação de tratamento é Gerenciar o Risco."</formula>
    </cfRule>
    <cfRule type="cellIs" dxfId="235" priority="224" operator="equal">
      <formula>"Risco Médio é tolerado. A ação de tratamento é Gerenciar o Risco."</formula>
    </cfRule>
    <cfRule type="cellIs" dxfId="234" priority="225" operator="equal">
      <formula>"Risco Alto não é tolerado. Deverá ser criada ação de tratamento."</formula>
    </cfRule>
    <cfRule type="cellIs" dxfId="233" priority="226" operator="equal">
      <formula>"Risco Extremo não é tolerado. Deverá ser criada ação de tratamento."</formula>
    </cfRule>
  </conditionalFormatting>
  <conditionalFormatting sqref="M18">
    <cfRule type="cellIs" dxfId="231" priority="214" operator="equal">
      <formula>""</formula>
    </cfRule>
    <cfRule type="cellIs" dxfId="230" priority="215" operator="lessThan">
      <formula>10</formula>
    </cfRule>
    <cfRule type="cellIs" dxfId="229" priority="216" operator="lessThan">
      <formula>40</formula>
    </cfRule>
    <cfRule type="cellIs" dxfId="228" priority="217" operator="lessThan">
      <formula>80</formula>
    </cfRule>
    <cfRule type="cellIs" dxfId="227" priority="218" operator="lessThan">
      <formula>101</formula>
    </cfRule>
  </conditionalFormatting>
  <conditionalFormatting sqref="L18">
    <cfRule type="cellIs" dxfId="226" priority="209" operator="equal">
      <formula>""</formula>
    </cfRule>
    <cfRule type="cellIs" dxfId="225" priority="210" operator="equal">
      <formula>"Risco Baixo"</formula>
    </cfRule>
    <cfRule type="cellIs" dxfId="224" priority="211" operator="equal">
      <formula>"Risco Médio"</formula>
    </cfRule>
    <cfRule type="cellIs" dxfId="223" priority="212" operator="equal">
      <formula>"Risco Alto"</formula>
    </cfRule>
    <cfRule type="cellIs" dxfId="222" priority="213" operator="equal">
      <formula>"Risco Extremo"</formula>
    </cfRule>
  </conditionalFormatting>
  <conditionalFormatting sqref="N18">
    <cfRule type="cellIs" dxfId="221" priority="204" operator="equal">
      <formula>""</formula>
    </cfRule>
    <cfRule type="cellIs" dxfId="220" priority="205" operator="equal">
      <formula>"Risco Baixo é tolerado. A ação de tratamento é Gerenciar o Risco."</formula>
    </cfRule>
    <cfRule type="cellIs" dxfId="219" priority="206" operator="equal">
      <formula>"Risco Médio é tolerado. A ação de tratamento é Gerenciar o Risco."</formula>
    </cfRule>
    <cfRule type="cellIs" dxfId="218" priority="207" operator="equal">
      <formula>"Risco Alto não é tolerado. Deverá ser criada ação de tratamento."</formula>
    </cfRule>
    <cfRule type="cellIs" dxfId="217" priority="208" operator="equal">
      <formula>"Risco Extremo não é tolerado. Deverá ser criada ação de tratamento."</formula>
    </cfRule>
  </conditionalFormatting>
  <conditionalFormatting sqref="N18">
    <cfRule type="cellIs" dxfId="214" priority="197" operator="equal">
      <formula>""</formula>
    </cfRule>
    <cfRule type="cellIs" dxfId="213" priority="198" operator="equal">
      <formula>"O risco baixo está dentro do apetite a riscos da UFPA, portanto, deve ser apenas monitorado."</formula>
    </cfRule>
    <cfRule type="cellIs" dxfId="212" priority="199" operator="equal">
      <formula>"O risco médio está dentro do apetite a riscos da UFPA, portanto, deve ser apenas monitorado."</formula>
    </cfRule>
    <cfRule type="cellIs" dxfId="211" priority="200" operator="equal">
      <formula>"O risco alto deverá ser priorizado para tratamento, pois está fora do limite de apetite tolerado."</formula>
    </cfRule>
    <cfRule type="cellIs" dxfId="210" priority="201" operator="equal">
      <formula>"O risco extremo deverá ser priorizado para tratamento, pois está fora do limite de apetite tolerado."</formula>
    </cfRule>
  </conditionalFormatting>
  <conditionalFormatting sqref="H18 J18">
    <cfRule type="cellIs" dxfId="209" priority="189" operator="equal">
      <formula>1</formula>
    </cfRule>
    <cfRule type="cellIs" dxfId="208" priority="193" operator="equal">
      <formula>2</formula>
    </cfRule>
    <cfRule type="cellIs" dxfId="207" priority="194" operator="equal">
      <formula>5</formula>
    </cfRule>
    <cfRule type="cellIs" dxfId="206" priority="195" operator="equal">
      <formula>8</formula>
    </cfRule>
    <cfRule type="cellIs" dxfId="205" priority="196" operator="equal">
      <formula>10</formula>
    </cfRule>
  </conditionalFormatting>
  <conditionalFormatting sqref="H18">
    <cfRule type="cellIs" dxfId="204" priority="188" operator="equal">
      <formula>10</formula>
    </cfRule>
    <cfRule type="cellIs" dxfId="203" priority="190" operator="equal">
      <formula>1</formula>
    </cfRule>
    <cfRule type="cellIs" dxfId="202" priority="191" operator="equal">
      <formula>2</formula>
    </cfRule>
    <cfRule type="cellIs" dxfId="201" priority="192" operator="equal">
      <formula>5</formula>
    </cfRule>
  </conditionalFormatting>
  <conditionalFormatting sqref="M18">
    <cfRule type="cellIs" dxfId="200" priority="184" operator="lessThan">
      <formula>10</formula>
    </cfRule>
    <cfRule type="cellIs" dxfId="199" priority="185" operator="lessThan">
      <formula>40</formula>
    </cfRule>
    <cfRule type="cellIs" dxfId="198" priority="186" operator="lessThan">
      <formula>80</formula>
    </cfRule>
    <cfRule type="cellIs" dxfId="197" priority="187" operator="lessThan">
      <formula>101</formula>
    </cfRule>
  </conditionalFormatting>
  <conditionalFormatting sqref="L18">
    <cfRule type="cellIs" dxfId="196" priority="180" operator="equal">
      <formula>"Risco Baixo"</formula>
    </cfRule>
    <cfRule type="cellIs" dxfId="195" priority="181" operator="equal">
      <formula>"Risco Médio"</formula>
    </cfRule>
    <cfRule type="cellIs" dxfId="194" priority="182" operator="equal">
      <formula>"Risco Alto"</formula>
    </cfRule>
    <cfRule type="cellIs" dxfId="193" priority="183" operator="equal">
      <formula>"Risco Extremo"</formula>
    </cfRule>
  </conditionalFormatting>
  <conditionalFormatting sqref="N18">
    <cfRule type="cellIs" dxfId="192" priority="176" operator="equal">
      <formula>"Risco Baixo é tolerado. A ação de tratamento é Gerenciar o Risco."</formula>
    </cfRule>
    <cfRule type="cellIs" dxfId="191" priority="177" operator="equal">
      <formula>"Risco Médio é tolerado. A ação de tratamento é Gerenciar o Risco."</formula>
    </cfRule>
    <cfRule type="cellIs" dxfId="190" priority="178" operator="equal">
      <formula>"Risco Alto não é tolerado. Deverá ser criada ação de tratamento."</formula>
    </cfRule>
    <cfRule type="cellIs" dxfId="189" priority="179" operator="equal">
      <formula>"Risco Extremo não é tolerado. Deverá ser criada ação de tratamento."</formula>
    </cfRule>
  </conditionalFormatting>
  <conditionalFormatting sqref="M18">
    <cfRule type="cellIs" dxfId="188" priority="161" operator="equal">
      <formula>""</formula>
    </cfRule>
    <cfRule type="cellIs" dxfId="187" priority="172" operator="lessThan">
      <formula>10</formula>
    </cfRule>
    <cfRule type="cellIs" dxfId="186" priority="173" operator="lessThan">
      <formula>40</formula>
    </cfRule>
    <cfRule type="cellIs" dxfId="185" priority="174" operator="lessThan">
      <formula>80</formula>
    </cfRule>
    <cfRule type="cellIs" dxfId="184" priority="175" operator="lessThan">
      <formula>101</formula>
    </cfRule>
  </conditionalFormatting>
  <conditionalFormatting sqref="L18">
    <cfRule type="cellIs" dxfId="183" priority="162" operator="equal">
      <formula>""</formula>
    </cfRule>
    <cfRule type="cellIs" dxfId="182" priority="168" operator="equal">
      <formula>"Risco Baixo"</formula>
    </cfRule>
    <cfRule type="cellIs" dxfId="181" priority="169" operator="equal">
      <formula>"Risco Médio"</formula>
    </cfRule>
    <cfRule type="cellIs" dxfId="180" priority="170" operator="equal">
      <formula>"Risco Alto"</formula>
    </cfRule>
    <cfRule type="cellIs" dxfId="179" priority="171" operator="equal">
      <formula>"Risco Extremo"</formula>
    </cfRule>
  </conditionalFormatting>
  <conditionalFormatting sqref="N18">
    <cfRule type="cellIs" dxfId="178" priority="160" operator="equal">
      <formula>""</formula>
    </cfRule>
    <cfRule type="cellIs" dxfId="177" priority="164" operator="equal">
      <formula>"Risco Baixo é tolerado. A ação de tratamento é Gerenciar o Risco."</formula>
    </cfRule>
    <cfRule type="cellIs" dxfId="176" priority="165" operator="equal">
      <formula>"Risco Médio é tolerado. A ação de tratamento é Gerenciar o Risco."</formula>
    </cfRule>
    <cfRule type="cellIs" dxfId="175" priority="166" operator="equal">
      <formula>"Risco Alto não é tolerado. Deverá ser criada ação de tratamento."</formula>
    </cfRule>
    <cfRule type="cellIs" dxfId="174" priority="167" operator="equal">
      <formula>"Risco Extremo não é tolerado. Deverá ser criada ação de tratamento."</formula>
    </cfRule>
  </conditionalFormatting>
  <conditionalFormatting sqref="M18">
    <cfRule type="cellIs" dxfId="172" priority="155" operator="equal">
      <formula>""</formula>
    </cfRule>
    <cfRule type="cellIs" dxfId="171" priority="156" operator="lessThan">
      <formula>10</formula>
    </cfRule>
    <cfRule type="cellIs" dxfId="170" priority="157" operator="lessThan">
      <formula>40</formula>
    </cfRule>
    <cfRule type="cellIs" dxfId="169" priority="158" operator="lessThan">
      <formula>80</formula>
    </cfRule>
    <cfRule type="cellIs" dxfId="168" priority="159" operator="lessThan">
      <formula>101</formula>
    </cfRule>
  </conditionalFormatting>
  <conditionalFormatting sqref="L18">
    <cfRule type="cellIs" dxfId="167" priority="150" operator="equal">
      <formula>""</formula>
    </cfRule>
    <cfRule type="cellIs" dxfId="166" priority="151" operator="equal">
      <formula>"Risco Baixo"</formula>
    </cfRule>
    <cfRule type="cellIs" dxfId="165" priority="152" operator="equal">
      <formula>"Risco Médio"</formula>
    </cfRule>
    <cfRule type="cellIs" dxfId="164" priority="153" operator="equal">
      <formula>"Risco Alto"</formula>
    </cfRule>
    <cfRule type="cellIs" dxfId="163" priority="154" operator="equal">
      <formula>"Risco Extremo"</formula>
    </cfRule>
  </conditionalFormatting>
  <conditionalFormatting sqref="N18">
    <cfRule type="cellIs" dxfId="162" priority="145" operator="equal">
      <formula>""</formula>
    </cfRule>
    <cfRule type="cellIs" dxfId="161" priority="146" operator="equal">
      <formula>"Risco Baixo é tolerado. A ação de tratamento é Gerenciar o Risco."</formula>
    </cfRule>
    <cfRule type="cellIs" dxfId="160" priority="147" operator="equal">
      <formula>"Risco Médio é tolerado. A ação de tratamento é Gerenciar o Risco."</formula>
    </cfRule>
    <cfRule type="cellIs" dxfId="159" priority="148" operator="equal">
      <formula>"Risco Alto não é tolerado. Deverá ser criada ação de tratamento."</formula>
    </cfRule>
    <cfRule type="cellIs" dxfId="158" priority="149" operator="equal">
      <formula>"Risco Extremo não é tolerado. Deverá ser criada ação de tratamento."</formula>
    </cfRule>
  </conditionalFormatting>
  <conditionalFormatting sqref="N18">
    <cfRule type="cellIs" dxfId="155" priority="138" operator="equal">
      <formula>""</formula>
    </cfRule>
    <cfRule type="cellIs" dxfId="154" priority="139" operator="equal">
      <formula>"O risco baixo está dentro do apetite a riscos da UFPA, portanto, deve ser apenas monitorado."</formula>
    </cfRule>
    <cfRule type="cellIs" dxfId="153" priority="140" operator="equal">
      <formula>"O risco médio está dentro do apetite a riscos da UFPA, portanto, deve ser apenas monitorado."</formula>
    </cfRule>
    <cfRule type="cellIs" dxfId="152" priority="141" operator="equal">
      <formula>"O risco alto deverá ser priorizado para tratamento, pois está fora do limite de apetite tolerado."</formula>
    </cfRule>
    <cfRule type="cellIs" dxfId="151" priority="142" operator="equal">
      <formula>"O risco extremo deverá ser priorizado para tratamento, pois está fora do limite de apetite tolerado."</formula>
    </cfRule>
  </conditionalFormatting>
  <conditionalFormatting sqref="O18:S18">
    <cfRule type="cellIs" dxfId="150" priority="134" operator="equal">
      <formula>"RB"</formula>
    </cfRule>
    <cfRule type="cellIs" dxfId="149" priority="135" operator="equal">
      <formula>"RM"</formula>
    </cfRule>
    <cfRule type="cellIs" dxfId="148" priority="136" operator="equal">
      <formula>"RA"</formula>
    </cfRule>
    <cfRule type="cellIs" dxfId="147" priority="137" operator="equal">
      <formula>"RE"</formula>
    </cfRule>
  </conditionalFormatting>
  <conditionalFormatting sqref="H19">
    <cfRule type="cellIs" dxfId="146" priority="130" operator="equal">
      <formula>2</formula>
    </cfRule>
  </conditionalFormatting>
  <conditionalFormatting sqref="H19 J19">
    <cfRule type="cellIs" dxfId="145" priority="128" operator="equal">
      <formula>10</formula>
    </cfRule>
    <cfRule type="cellIs" dxfId="144" priority="129" operator="equal">
      <formula>1</formula>
    </cfRule>
    <cfRule type="cellIs" dxfId="143" priority="131" operator="equal">
      <formula>5</formula>
    </cfRule>
    <cfRule type="cellIs" dxfId="142" priority="132" operator="equal">
      <formula>2</formula>
    </cfRule>
    <cfRule type="cellIs" dxfId="141" priority="133" operator="equal">
      <formula>8</formula>
    </cfRule>
  </conditionalFormatting>
  <conditionalFormatting sqref="L19:N19">
    <cfRule type="cellIs" dxfId="139" priority="97" operator="equal">
      <formula>""</formula>
    </cfRule>
    <cfRule type="cellIs" dxfId="138" priority="115" operator="equal">
      <formula>""</formula>
    </cfRule>
  </conditionalFormatting>
  <conditionalFormatting sqref="L19">
    <cfRule type="cellIs" dxfId="137" priority="107" operator="equal">
      <formula>"Risco Baixo"</formula>
    </cfRule>
    <cfRule type="cellIs" dxfId="136" priority="108" operator="equal">
      <formula>"Risco Médio"</formula>
    </cfRule>
    <cfRule type="cellIs" dxfId="135" priority="109" operator="equal">
      <formula>"Risco Alto"</formula>
    </cfRule>
    <cfRule type="cellIs" dxfId="134" priority="110" operator="equal">
      <formula>"Risco Extremo"</formula>
    </cfRule>
  </conditionalFormatting>
  <conditionalFormatting sqref="M19">
    <cfRule type="cellIs" dxfId="133" priority="111" operator="lessThan">
      <formula>10</formula>
    </cfRule>
    <cfRule type="cellIs" dxfId="132" priority="112" operator="lessThan">
      <formula>40</formula>
    </cfRule>
    <cfRule type="cellIs" dxfId="131" priority="113" operator="lessThan">
      <formula>80</formula>
    </cfRule>
    <cfRule type="cellIs" dxfId="130" priority="114" operator="lessThan">
      <formula>101</formula>
    </cfRule>
    <cfRule type="cellIs" dxfId="129" priority="116" operator="lessThan">
      <formula>10</formula>
    </cfRule>
    <cfRule type="cellIs" dxfId="128" priority="117" operator="lessThan">
      <formula>40</formula>
    </cfRule>
    <cfRule type="cellIs" dxfId="127" priority="118" operator="lessThan">
      <formula>80</formula>
    </cfRule>
    <cfRule type="cellIs" dxfId="126" priority="119" operator="lessThan">
      <formula>101</formula>
    </cfRule>
    <cfRule type="cellIs" dxfId="125" priority="120" operator="lessThan">
      <formula>10</formula>
    </cfRule>
    <cfRule type="cellIs" dxfId="124" priority="121" operator="lessThan">
      <formula>40</formula>
    </cfRule>
    <cfRule type="cellIs" dxfId="123" priority="122" operator="lessThan">
      <formula>80</formula>
    </cfRule>
    <cfRule type="cellIs" dxfId="122" priority="123" operator="lessThan">
      <formula>101</formula>
    </cfRule>
  </conditionalFormatting>
  <conditionalFormatting sqref="N19">
    <cfRule type="cellIs" dxfId="121" priority="98" operator="equal">
      <formula>"O risco baixo está dentro do apetite a riscos da UFPA, portanto, deve ser apenas monitorado."</formula>
    </cfRule>
    <cfRule type="cellIs" dxfId="120" priority="99" operator="equal">
      <formula>"O risco médio está dentro do apetite a riscos da UFPA, portanto, deve ser apenas monitorado."</formula>
    </cfRule>
    <cfRule type="cellIs" dxfId="119" priority="100" operator="equal">
      <formula>"O risco alto deverá ser priorizado para tratamento, pois está fora do limite de apetite tolerado."</formula>
    </cfRule>
    <cfRule type="cellIs" dxfId="118" priority="101" operator="equal">
      <formula>"O risco extremo deverá ser priorizado para tratamento, pois está fora do limite de apetite tolerado."</formula>
    </cfRule>
    <cfRule type="cellIs" dxfId="117" priority="103" operator="equal">
      <formula>"Risco Baixo é tolerado. A ação de tratamento é Gerenciar o Risco."</formula>
    </cfRule>
    <cfRule type="cellIs" dxfId="116" priority="104" operator="equal">
      <formula>"Risco Médio é tolerado. A ação de tratamento é Gerenciar o Risco."</formula>
    </cfRule>
    <cfRule type="cellIs" dxfId="115" priority="105" operator="equal">
      <formula>"Risco Alto não é tolerado. Deverá ser criada ação de tratamento."</formula>
    </cfRule>
    <cfRule type="cellIs" dxfId="114" priority="106" operator="equal">
      <formula>"Risco Extremo não é tolerado. Deverá ser criada ação de tratamento."</formula>
    </cfRule>
  </conditionalFormatting>
  <conditionalFormatting sqref="O19:S19">
    <cfRule type="cellIs" dxfId="113" priority="124" operator="equal">
      <formula>"RB"</formula>
    </cfRule>
    <cfRule type="cellIs" dxfId="112" priority="125" operator="equal">
      <formula>"RM"</formula>
    </cfRule>
    <cfRule type="cellIs" dxfId="111" priority="126" operator="equal">
      <formula>"RA"</formula>
    </cfRule>
    <cfRule type="cellIs" dxfId="110" priority="127" operator="equal">
      <formula>"RE"</formula>
    </cfRule>
  </conditionalFormatting>
  <conditionalFormatting sqref="H20">
    <cfRule type="cellIs" dxfId="109" priority="93" operator="equal">
      <formula>2</formula>
    </cfRule>
  </conditionalFormatting>
  <conditionalFormatting sqref="H20 J20">
    <cfRule type="cellIs" dxfId="108" priority="91" operator="equal">
      <formula>10</formula>
    </cfRule>
    <cfRule type="cellIs" dxfId="107" priority="92" operator="equal">
      <formula>1</formula>
    </cfRule>
    <cfRule type="cellIs" dxfId="106" priority="94" operator="equal">
      <formula>5</formula>
    </cfRule>
    <cfRule type="cellIs" dxfId="105" priority="95" operator="equal">
      <formula>2</formula>
    </cfRule>
    <cfRule type="cellIs" dxfId="104" priority="96" operator="equal">
      <formula>8</formula>
    </cfRule>
  </conditionalFormatting>
  <conditionalFormatting sqref="L20:N20">
    <cfRule type="cellIs" dxfId="102" priority="65" operator="equal">
      <formula>""</formula>
    </cfRule>
  </conditionalFormatting>
  <conditionalFormatting sqref="L20">
    <cfRule type="cellIs" dxfId="101" priority="75" operator="equal">
      <formula>"Risco Baixo"</formula>
    </cfRule>
    <cfRule type="cellIs" dxfId="100" priority="76" operator="equal">
      <formula>"Risco Médio"</formula>
    </cfRule>
    <cfRule type="cellIs" dxfId="99" priority="77" operator="equal">
      <formula>"Risco Alto"</formula>
    </cfRule>
    <cfRule type="cellIs" dxfId="98" priority="78" operator="equal">
      <formula>"Risco Extremo"</formula>
    </cfRule>
  </conditionalFormatting>
  <conditionalFormatting sqref="M20">
    <cfRule type="cellIs" dxfId="97" priority="79" operator="lessThan">
      <formula>10</formula>
    </cfRule>
    <cfRule type="cellIs" dxfId="96" priority="80" operator="lessThan">
      <formula>40</formula>
    </cfRule>
    <cfRule type="cellIs" dxfId="95" priority="81" operator="lessThan">
      <formula>80</formula>
    </cfRule>
    <cfRule type="cellIs" dxfId="94" priority="82" operator="lessThan">
      <formula>101</formula>
    </cfRule>
    <cfRule type="cellIs" dxfId="93" priority="83" operator="lessThan">
      <formula>10</formula>
    </cfRule>
    <cfRule type="cellIs" dxfId="92" priority="84" operator="lessThan">
      <formula>40</formula>
    </cfRule>
    <cfRule type="cellIs" dxfId="91" priority="85" operator="lessThan">
      <formula>80</formula>
    </cfRule>
    <cfRule type="cellIs" dxfId="90" priority="86" operator="lessThan">
      <formula>101</formula>
    </cfRule>
  </conditionalFormatting>
  <conditionalFormatting sqref="N20">
    <cfRule type="cellIs" dxfId="89" priority="66" operator="equal">
      <formula>"O risco baixo está dentro do apetite a riscos da UFPA, portanto, deve ser apenas monitorado."</formula>
    </cfRule>
    <cfRule type="cellIs" dxfId="88" priority="67" operator="equal">
      <formula>"O risco médio está dentro do apetite a riscos da UFPA, portanto, deve ser apenas monitorado."</formula>
    </cfRule>
    <cfRule type="cellIs" dxfId="87" priority="68" operator="equal">
      <formula>"O risco alto deverá ser priorizado para tratamento, pois está fora do limite de apetite tolerado."</formula>
    </cfRule>
    <cfRule type="cellIs" dxfId="86" priority="69" operator="equal">
      <formula>"O risco extremo deverá ser priorizado para tratamento, pois está fora do limite de apetite tolerado."</formula>
    </cfRule>
    <cfRule type="cellIs" dxfId="85" priority="71" operator="equal">
      <formula>"Risco Baixo é tolerado. A ação de tratamento é Gerenciar o Risco."</formula>
    </cfRule>
    <cfRule type="cellIs" dxfId="84" priority="72" operator="equal">
      <formula>"Risco Médio é tolerado. A ação de tratamento é Gerenciar o Risco."</formula>
    </cfRule>
    <cfRule type="cellIs" dxfId="83" priority="73" operator="equal">
      <formula>"Risco Alto não é tolerado. Deverá ser criada ação de tratamento."</formula>
    </cfRule>
    <cfRule type="cellIs" dxfId="82" priority="74" operator="equal">
      <formula>"Risco Extremo não é tolerado. Deverá ser criada ação de tratamento."</formula>
    </cfRule>
  </conditionalFormatting>
  <conditionalFormatting sqref="O20:S20">
    <cfRule type="cellIs" dxfId="81" priority="87" operator="equal">
      <formula>"RB"</formula>
    </cfRule>
    <cfRule type="cellIs" dxfId="80" priority="88" operator="equal">
      <formula>"RM"</formula>
    </cfRule>
    <cfRule type="cellIs" dxfId="79" priority="89" operator="equal">
      <formula>"RA"</formula>
    </cfRule>
    <cfRule type="cellIs" dxfId="78" priority="90" operator="equal">
      <formula>"RE"</formula>
    </cfRule>
  </conditionalFormatting>
  <conditionalFormatting sqref="H21">
    <cfRule type="cellIs" dxfId="77" priority="61" operator="equal">
      <formula>2</formula>
    </cfRule>
  </conditionalFormatting>
  <conditionalFormatting sqref="H21 J21">
    <cfRule type="cellIs" dxfId="76" priority="59" operator="equal">
      <formula>10</formula>
    </cfRule>
    <cfRule type="cellIs" dxfId="75" priority="60" operator="equal">
      <formula>1</formula>
    </cfRule>
    <cfRule type="cellIs" dxfId="74" priority="62" operator="equal">
      <formula>5</formula>
    </cfRule>
    <cfRule type="cellIs" dxfId="73" priority="63" operator="equal">
      <formula>2</formula>
    </cfRule>
    <cfRule type="cellIs" dxfId="72" priority="64" operator="equal">
      <formula>8</formula>
    </cfRule>
  </conditionalFormatting>
  <conditionalFormatting sqref="L21:N21">
    <cfRule type="cellIs" dxfId="70" priority="33" operator="equal">
      <formula>""</formula>
    </cfRule>
  </conditionalFormatting>
  <conditionalFormatting sqref="M21">
    <cfRule type="cellIs" dxfId="65" priority="47" operator="lessThan">
      <formula>10</formula>
    </cfRule>
    <cfRule type="cellIs" dxfId="64" priority="48" operator="lessThan">
      <formula>40</formula>
    </cfRule>
    <cfRule type="cellIs" dxfId="63" priority="49" operator="lessThan">
      <formula>80</formula>
    </cfRule>
    <cfRule type="cellIs" dxfId="62" priority="50" operator="lessThan">
      <formula>101</formula>
    </cfRule>
    <cfRule type="cellIs" dxfId="61" priority="51" operator="lessThan">
      <formula>10</formula>
    </cfRule>
    <cfRule type="cellIs" dxfId="60" priority="52" operator="lessThan">
      <formula>40</formula>
    </cfRule>
    <cfRule type="cellIs" dxfId="59" priority="53" operator="lessThan">
      <formula>80</formula>
    </cfRule>
    <cfRule type="cellIs" dxfId="58" priority="54" operator="lessThan">
      <formula>101</formula>
    </cfRule>
  </conditionalFormatting>
  <conditionalFormatting sqref="N21">
    <cfRule type="cellIs" dxfId="57" priority="34" operator="equal">
      <formula>"O risco baixo está dentro do apetite a riscos da UFPA, portanto, deve ser apenas monitorado."</formula>
    </cfRule>
    <cfRule type="cellIs" dxfId="56" priority="35" operator="equal">
      <formula>"O risco médio está dentro do apetite a riscos da UFPA, portanto, deve ser apenas monitorado."</formula>
    </cfRule>
    <cfRule type="cellIs" dxfId="55" priority="36" operator="equal">
      <formula>"O risco alto deverá ser priorizado para tratamento, pois está fora do limite de apetite tolerado."</formula>
    </cfRule>
    <cfRule type="cellIs" dxfId="54" priority="37" operator="equal">
      <formula>"O risco extremo deverá ser priorizado para tratamento, pois está fora do limite de apetite tolerado."</formula>
    </cfRule>
    <cfRule type="cellIs" dxfId="53" priority="39" operator="equal">
      <formula>"Risco Baixo é tolerado. A ação de tratamento é Gerenciar o Risco."</formula>
    </cfRule>
    <cfRule type="cellIs" dxfId="52" priority="40" operator="equal">
      <formula>"Risco Médio é tolerado. A ação de tratamento é Gerenciar o Risco."</formula>
    </cfRule>
    <cfRule type="cellIs" dxfId="51" priority="41" operator="equal">
      <formula>"Risco Alto não é tolerado. Deverá ser criada ação de tratamento."</formula>
    </cfRule>
    <cfRule type="cellIs" dxfId="50" priority="42" operator="equal">
      <formula>"Risco Extremo não é tolerado. Deverá ser criada ação de tratamento."</formula>
    </cfRule>
  </conditionalFormatting>
  <conditionalFormatting sqref="O21:S21">
    <cfRule type="cellIs" dxfId="49" priority="55" operator="equal">
      <formula>"RB"</formula>
    </cfRule>
    <cfRule type="cellIs" dxfId="48" priority="56" operator="equal">
      <formula>"RM"</formula>
    </cfRule>
    <cfRule type="cellIs" dxfId="47" priority="57" operator="equal">
      <formula>"RA"</formula>
    </cfRule>
    <cfRule type="cellIs" dxfId="46" priority="58" operator="equal">
      <formula>"RE"</formula>
    </cfRule>
  </conditionalFormatting>
  <conditionalFormatting sqref="H22">
    <cfRule type="cellIs" dxfId="45" priority="29" operator="equal">
      <formula>2</formula>
    </cfRule>
  </conditionalFormatting>
  <conditionalFormatting sqref="H22 J22">
    <cfRule type="cellIs" dxfId="44" priority="27" operator="equal">
      <formula>10</formula>
    </cfRule>
    <cfRule type="cellIs" dxfId="43" priority="28" operator="equal">
      <formula>1</formula>
    </cfRule>
    <cfRule type="cellIs" dxfId="42" priority="30" operator="equal">
      <formula>5</formula>
    </cfRule>
    <cfRule type="cellIs" dxfId="41" priority="31" operator="equal">
      <formula>2</formula>
    </cfRule>
    <cfRule type="cellIs" dxfId="40" priority="32" operator="equal">
      <formula>8</formula>
    </cfRule>
  </conditionalFormatting>
  <conditionalFormatting sqref="L22:N22">
    <cfRule type="cellIs" dxfId="38" priority="1" operator="equal">
      <formula>""</formula>
    </cfRule>
  </conditionalFormatting>
  <conditionalFormatting sqref="L22">
    <cfRule type="cellIs" dxfId="37" priority="11" operator="equal">
      <formula>"Risco Baixo"</formula>
    </cfRule>
    <cfRule type="cellIs" dxfId="36" priority="12" operator="equal">
      <formula>"Risco Médio"</formula>
    </cfRule>
    <cfRule type="cellIs" dxfId="35" priority="13" operator="equal">
      <formula>"Risco Alto"</formula>
    </cfRule>
    <cfRule type="cellIs" dxfId="34" priority="14" operator="equal">
      <formula>"Risco Extremo"</formula>
    </cfRule>
  </conditionalFormatting>
  <conditionalFormatting sqref="M22">
    <cfRule type="cellIs" dxfId="33" priority="15" operator="lessThan">
      <formula>10</formula>
    </cfRule>
    <cfRule type="cellIs" dxfId="32" priority="16" operator="lessThan">
      <formula>40</formula>
    </cfRule>
    <cfRule type="cellIs" dxfId="31" priority="17" operator="lessThan">
      <formula>80</formula>
    </cfRule>
    <cfRule type="cellIs" dxfId="30" priority="18" operator="lessThan">
      <formula>101</formula>
    </cfRule>
    <cfRule type="cellIs" dxfId="29" priority="19" operator="lessThan">
      <formula>10</formula>
    </cfRule>
    <cfRule type="cellIs" dxfId="28" priority="20" operator="lessThan">
      <formula>40</formula>
    </cfRule>
    <cfRule type="cellIs" dxfId="27" priority="21" operator="lessThan">
      <formula>80</formula>
    </cfRule>
    <cfRule type="cellIs" dxfId="26" priority="22" operator="lessThan">
      <formula>101</formula>
    </cfRule>
  </conditionalFormatting>
  <conditionalFormatting sqref="N22">
    <cfRule type="cellIs" dxfId="25" priority="2" operator="equal">
      <formula>"O risco baixo está dentro do apetite a riscos da UFPA, portanto, deve ser apenas monitorado."</formula>
    </cfRule>
    <cfRule type="cellIs" dxfId="24" priority="3" operator="equal">
      <formula>"O risco médio está dentro do apetite a riscos da UFPA, portanto, deve ser apenas monitorado."</formula>
    </cfRule>
    <cfRule type="cellIs" dxfId="23" priority="4" operator="equal">
      <formula>"O risco alto deverá ser priorizado para tratamento, pois está fora do limite de apetite tolerado."</formula>
    </cfRule>
    <cfRule type="cellIs" dxfId="22" priority="5" operator="equal">
      <formula>"O risco extremo deverá ser priorizado para tratamento, pois está fora do limite de apetite tolerado."</formula>
    </cfRule>
    <cfRule type="cellIs" dxfId="21" priority="7" operator="equal">
      <formula>"Risco Baixo é tolerado. A ação de tratamento é Gerenciar o Risco."</formula>
    </cfRule>
    <cfRule type="cellIs" dxfId="20" priority="8" operator="equal">
      <formula>"Risco Médio é tolerado. A ação de tratamento é Gerenciar o Risco."</formula>
    </cfRule>
    <cfRule type="cellIs" dxfId="19" priority="9" operator="equal">
      <formula>"Risco Alto não é tolerado. Deverá ser criada ação de tratamento."</formula>
    </cfRule>
    <cfRule type="cellIs" dxfId="18" priority="10" operator="equal">
      <formula>"Risco Extremo não é tolerado. Deverá ser criada ação de tratamento."</formula>
    </cfRule>
  </conditionalFormatting>
  <conditionalFormatting sqref="O22:S22">
    <cfRule type="cellIs" dxfId="17" priority="23" operator="equal">
      <formula>"RB"</formula>
    </cfRule>
    <cfRule type="cellIs" dxfId="16" priority="24" operator="equal">
      <formula>"RM"</formula>
    </cfRule>
    <cfRule type="cellIs" dxfId="15" priority="25" operator="equal">
      <formula>"RA"</formula>
    </cfRule>
    <cfRule type="cellIs" dxfId="14" priority="26" operator="equal">
      <formula>"RE"</formula>
    </cfRule>
  </conditionalFormatting>
  <dataValidations count="3">
    <dataValidation type="list" allowBlank="1" showInputMessage="1" showErrorMessage="1" sqref="O8:S22">
      <formula1>"Sim,Não"</formula1>
    </dataValidation>
    <dataValidation type="list" allowBlank="1" showInputMessage="1" showErrorMessage="1" sqref="H8:H22">
      <formula1>"Muito Baixa,Baixa,Média,Alta,Muito Alta"</formula1>
    </dataValidation>
    <dataValidation type="list" allowBlank="1" showInputMessage="1" showErrorMessage="1" sqref="J8:J22">
      <formula1>"Muito Baixo,Baixo,Médio,Alto,Muito Alto"</formula1>
    </dataValidation>
  </dataValidations>
  <pageMargins left="0.511811024" right="0.511811024" top="0.78740157499999996" bottom="0.78740157499999996" header="0.31496062000000002" footer="0.31496062000000002"/>
  <pageSetup paperSize="9" scale="3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E21"/>
  <sheetViews>
    <sheetView showGridLines="0" topLeftCell="A13" workbookViewId="0">
      <selection activeCell="D8" sqref="D8"/>
    </sheetView>
  </sheetViews>
  <sheetFormatPr defaultRowHeight="15.75" x14ac:dyDescent="0.25"/>
  <cols>
    <col min="1" max="1" width="9.140625" style="14"/>
    <col min="2" max="2" width="1.140625" style="14" customWidth="1"/>
    <col min="3" max="3" width="22.5703125" style="14" customWidth="1"/>
    <col min="4" max="4" width="9.28515625" style="14" customWidth="1"/>
    <col min="5" max="5" width="62.85546875" style="14" customWidth="1"/>
    <col min="6" max="6" width="1.140625" style="14" customWidth="1"/>
    <col min="7" max="7" width="9.140625" style="14"/>
    <col min="8" max="9" width="9.140625" style="14" customWidth="1"/>
    <col min="10" max="16384" width="9.140625" style="14"/>
  </cols>
  <sheetData>
    <row r="3" spans="3:5" ht="4.5" customHeight="1" thickBot="1" x14ac:dyDescent="0.3"/>
    <row r="4" spans="3:5" ht="16.5" thickBot="1" x14ac:dyDescent="0.3">
      <c r="C4" s="89" t="s">
        <v>72</v>
      </c>
      <c r="D4" s="90"/>
      <c r="E4" s="91"/>
    </row>
    <row r="5" spans="3:5" ht="16.5" thickBot="1" x14ac:dyDescent="0.3">
      <c r="C5" s="16" t="s">
        <v>0</v>
      </c>
      <c r="D5" s="17" t="s">
        <v>1</v>
      </c>
      <c r="E5" s="18" t="s">
        <v>69</v>
      </c>
    </row>
    <row r="6" spans="3:5" ht="49.5" customHeight="1" x14ac:dyDescent="0.25">
      <c r="C6" s="26" t="s">
        <v>4</v>
      </c>
      <c r="D6" s="19">
        <v>1</v>
      </c>
      <c r="E6" s="20" t="s">
        <v>74</v>
      </c>
    </row>
    <row r="7" spans="3:5" ht="49.5" customHeight="1" x14ac:dyDescent="0.25">
      <c r="C7" s="27" t="s">
        <v>2</v>
      </c>
      <c r="D7" s="21">
        <v>2</v>
      </c>
      <c r="E7" s="22" t="s">
        <v>75</v>
      </c>
    </row>
    <row r="8" spans="3:5" ht="49.5" customHeight="1" x14ac:dyDescent="0.25">
      <c r="C8" s="28" t="s">
        <v>3</v>
      </c>
      <c r="D8" s="21">
        <v>5</v>
      </c>
      <c r="E8" s="22" t="s">
        <v>76</v>
      </c>
    </row>
    <row r="9" spans="3:5" ht="49.5" customHeight="1" x14ac:dyDescent="0.25">
      <c r="C9" s="29" t="s">
        <v>81</v>
      </c>
      <c r="D9" s="21">
        <v>8</v>
      </c>
      <c r="E9" s="22" t="s">
        <v>77</v>
      </c>
    </row>
    <row r="10" spans="3:5" ht="49.5" customHeight="1" thickBot="1" x14ac:dyDescent="0.3">
      <c r="C10" s="30" t="s">
        <v>5</v>
      </c>
      <c r="D10" s="23">
        <v>10</v>
      </c>
      <c r="E10" s="24" t="s">
        <v>87</v>
      </c>
    </row>
    <row r="11" spans="3:5" ht="4.5" customHeight="1" x14ac:dyDescent="0.25"/>
    <row r="13" spans="3:5" ht="4.5" customHeight="1" thickBot="1" x14ac:dyDescent="0.3"/>
    <row r="14" spans="3:5" ht="16.5" thickBot="1" x14ac:dyDescent="0.3">
      <c r="C14" s="89" t="s">
        <v>73</v>
      </c>
      <c r="D14" s="90"/>
      <c r="E14" s="91"/>
    </row>
    <row r="15" spans="3:5" ht="16.5" thickBot="1" x14ac:dyDescent="0.3">
      <c r="C15" s="16" t="s">
        <v>11</v>
      </c>
      <c r="D15" s="17" t="s">
        <v>1</v>
      </c>
      <c r="E15" s="18" t="s">
        <v>69</v>
      </c>
    </row>
    <row r="16" spans="3:5" ht="49.5" customHeight="1" x14ac:dyDescent="0.25">
      <c r="C16" s="26" t="s">
        <v>6</v>
      </c>
      <c r="D16" s="19">
        <v>1</v>
      </c>
      <c r="E16" s="20" t="s">
        <v>71</v>
      </c>
    </row>
    <row r="17" spans="3:5" ht="49.5" customHeight="1" x14ac:dyDescent="0.25">
      <c r="C17" s="27" t="s">
        <v>7</v>
      </c>
      <c r="D17" s="21">
        <v>2</v>
      </c>
      <c r="E17" s="22" t="s">
        <v>70</v>
      </c>
    </row>
    <row r="18" spans="3:5" ht="49.5" customHeight="1" x14ac:dyDescent="0.25">
      <c r="C18" s="28" t="s">
        <v>8</v>
      </c>
      <c r="D18" s="21">
        <v>5</v>
      </c>
      <c r="E18" s="22" t="s">
        <v>78</v>
      </c>
    </row>
    <row r="19" spans="3:5" ht="49.5" customHeight="1" x14ac:dyDescent="0.25">
      <c r="C19" s="29" t="s">
        <v>9</v>
      </c>
      <c r="D19" s="21">
        <v>8</v>
      </c>
      <c r="E19" s="22" t="s">
        <v>79</v>
      </c>
    </row>
    <row r="20" spans="3:5" ht="49.5" customHeight="1" thickBot="1" x14ac:dyDescent="0.3">
      <c r="C20" s="30" t="s">
        <v>10</v>
      </c>
      <c r="D20" s="23">
        <v>10</v>
      </c>
      <c r="E20" s="24" t="s">
        <v>80</v>
      </c>
    </row>
    <row r="21" spans="3:5" ht="4.5" customHeight="1" x14ac:dyDescent="0.25"/>
  </sheetData>
  <mergeCells count="2">
    <mergeCell ref="C4:E4"/>
    <mergeCell ref="C14:E14"/>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D9"/>
  <sheetViews>
    <sheetView showGridLines="0" workbookViewId="0">
      <selection activeCell="C29" sqref="C29"/>
    </sheetView>
  </sheetViews>
  <sheetFormatPr defaultRowHeight="15" x14ac:dyDescent="0.25"/>
  <cols>
    <col min="1" max="1" width="9.140625" style="15"/>
    <col min="2" max="2" width="0.5703125" style="15" customWidth="1"/>
    <col min="3" max="3" width="26.42578125" style="15" customWidth="1"/>
    <col min="4" max="4" width="32.5703125" style="15" customWidth="1"/>
    <col min="5" max="5" width="0.5703125" style="15" customWidth="1"/>
    <col min="6" max="16384" width="9.140625" style="15"/>
  </cols>
  <sheetData>
    <row r="2" spans="3:4" ht="5.25" customHeight="1" thickBot="1" x14ac:dyDescent="0.3"/>
    <row r="3" spans="3:4" s="25" customFormat="1" ht="16.5" thickBot="1" x14ac:dyDescent="0.3">
      <c r="C3" s="89" t="s">
        <v>85</v>
      </c>
      <c r="D3" s="91"/>
    </row>
    <row r="4" spans="3:4" ht="15.75" x14ac:dyDescent="0.25">
      <c r="C4" s="31" t="s">
        <v>13</v>
      </c>
      <c r="D4" s="32" t="s">
        <v>12</v>
      </c>
    </row>
    <row r="5" spans="3:4" ht="33.75" customHeight="1" x14ac:dyDescent="0.25">
      <c r="C5" s="27" t="s">
        <v>14</v>
      </c>
      <c r="D5" s="33" t="s">
        <v>88</v>
      </c>
    </row>
    <row r="6" spans="3:4" ht="33.75" customHeight="1" x14ac:dyDescent="0.25">
      <c r="C6" s="28" t="s">
        <v>15</v>
      </c>
      <c r="D6" s="33" t="s">
        <v>89</v>
      </c>
    </row>
    <row r="7" spans="3:4" ht="33.75" customHeight="1" x14ac:dyDescent="0.25">
      <c r="C7" s="29" t="s">
        <v>16</v>
      </c>
      <c r="D7" s="33" t="s">
        <v>90</v>
      </c>
    </row>
    <row r="8" spans="3:4" ht="33.75" customHeight="1" thickBot="1" x14ac:dyDescent="0.3">
      <c r="C8" s="30" t="s">
        <v>17</v>
      </c>
      <c r="D8" s="34" t="s">
        <v>18</v>
      </c>
    </row>
    <row r="9" spans="3:4" ht="5.25" customHeight="1" x14ac:dyDescent="0.25"/>
  </sheetData>
  <mergeCells count="1">
    <mergeCell ref="C3:D3"/>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J12"/>
  <sheetViews>
    <sheetView showGridLines="0" workbookViewId="0">
      <selection activeCell="C29" sqref="C29"/>
    </sheetView>
  </sheetViews>
  <sheetFormatPr defaultRowHeight="15.75" x14ac:dyDescent="0.25"/>
  <cols>
    <col min="1" max="1" width="9.140625" style="14"/>
    <col min="2" max="2" width="1" style="14" customWidth="1"/>
    <col min="3" max="3" width="3.140625" style="14" customWidth="1"/>
    <col min="4" max="4" width="8.28515625" style="14" customWidth="1"/>
    <col min="5" max="5" width="0.7109375" style="14" customWidth="1"/>
    <col min="6" max="10" width="8.28515625" style="14" customWidth="1"/>
    <col min="11" max="11" width="1" style="14" customWidth="1"/>
    <col min="12" max="16384" width="9.140625" style="14"/>
  </cols>
  <sheetData>
    <row r="2" spans="3:10" ht="4.5" customHeight="1" thickBot="1" x14ac:dyDescent="0.3"/>
    <row r="3" spans="3:10" ht="16.5" thickBot="1" x14ac:dyDescent="0.3">
      <c r="C3" s="89" t="s">
        <v>86</v>
      </c>
      <c r="D3" s="90"/>
      <c r="E3" s="90"/>
      <c r="F3" s="90"/>
      <c r="G3" s="90"/>
      <c r="H3" s="90"/>
      <c r="I3" s="90"/>
      <c r="J3" s="91"/>
    </row>
    <row r="4" spans="3:10" ht="33.75" customHeight="1" x14ac:dyDescent="0.25">
      <c r="C4" s="92" t="s">
        <v>19</v>
      </c>
      <c r="D4" s="35" t="s">
        <v>21</v>
      </c>
      <c r="E4" s="36"/>
      <c r="F4" s="45" t="s">
        <v>26</v>
      </c>
      <c r="G4" s="45" t="s">
        <v>40</v>
      </c>
      <c r="H4" s="46" t="s">
        <v>37</v>
      </c>
      <c r="I4" s="47" t="s">
        <v>43</v>
      </c>
      <c r="J4" s="48" t="s">
        <v>44</v>
      </c>
    </row>
    <row r="5" spans="3:10" ht="33.75" customHeight="1" x14ac:dyDescent="0.25">
      <c r="C5" s="92"/>
      <c r="D5" s="37" t="s">
        <v>22</v>
      </c>
      <c r="E5" s="36"/>
      <c r="F5" s="49" t="s">
        <v>27</v>
      </c>
      <c r="G5" s="50" t="s">
        <v>41</v>
      </c>
      <c r="H5" s="51" t="s">
        <v>38</v>
      </c>
      <c r="I5" s="51" t="s">
        <v>39</v>
      </c>
      <c r="J5" s="52" t="s">
        <v>43</v>
      </c>
    </row>
    <row r="6" spans="3:10" ht="33.75" customHeight="1" x14ac:dyDescent="0.25">
      <c r="C6" s="92"/>
      <c r="D6" s="39" t="s">
        <v>23</v>
      </c>
      <c r="E6" s="36"/>
      <c r="F6" s="49" t="s">
        <v>28</v>
      </c>
      <c r="G6" s="50" t="s">
        <v>26</v>
      </c>
      <c r="H6" s="50" t="s">
        <v>42</v>
      </c>
      <c r="I6" s="51" t="s">
        <v>38</v>
      </c>
      <c r="J6" s="53" t="s">
        <v>37</v>
      </c>
    </row>
    <row r="7" spans="3:10" ht="33.75" customHeight="1" x14ac:dyDescent="0.25">
      <c r="C7" s="92"/>
      <c r="D7" s="38" t="s">
        <v>24</v>
      </c>
      <c r="E7" s="36"/>
      <c r="F7" s="49" t="s">
        <v>29</v>
      </c>
      <c r="G7" s="49" t="s">
        <v>31</v>
      </c>
      <c r="H7" s="50" t="s">
        <v>26</v>
      </c>
      <c r="I7" s="50" t="s">
        <v>41</v>
      </c>
      <c r="J7" s="54" t="s">
        <v>40</v>
      </c>
    </row>
    <row r="8" spans="3:10" ht="33.75" customHeight="1" x14ac:dyDescent="0.25">
      <c r="C8" s="93"/>
      <c r="D8" s="41" t="s">
        <v>25</v>
      </c>
      <c r="E8" s="36"/>
      <c r="F8" s="49" t="s">
        <v>30</v>
      </c>
      <c r="G8" s="49" t="s">
        <v>29</v>
      </c>
      <c r="H8" s="49" t="s">
        <v>28</v>
      </c>
      <c r="I8" s="49" t="s">
        <v>27</v>
      </c>
      <c r="J8" s="54" t="s">
        <v>26</v>
      </c>
    </row>
    <row r="9" spans="3:10" ht="3.75" customHeight="1" x14ac:dyDescent="0.25">
      <c r="C9" s="42"/>
      <c r="D9" s="36"/>
      <c r="E9" s="36"/>
      <c r="F9" s="36"/>
      <c r="G9" s="36"/>
      <c r="H9" s="36"/>
      <c r="I9" s="36"/>
      <c r="J9" s="43"/>
    </row>
    <row r="10" spans="3:10" ht="33.75" customHeight="1" x14ac:dyDescent="0.25">
      <c r="C10" s="96"/>
      <c r="D10" s="97"/>
      <c r="E10" s="36"/>
      <c r="F10" s="41" t="s">
        <v>32</v>
      </c>
      <c r="G10" s="38" t="s">
        <v>33</v>
      </c>
      <c r="H10" s="39" t="s">
        <v>34</v>
      </c>
      <c r="I10" s="37" t="s">
        <v>35</v>
      </c>
      <c r="J10" s="40" t="s">
        <v>36</v>
      </c>
    </row>
    <row r="11" spans="3:10" ht="16.5" customHeight="1" thickBot="1" x14ac:dyDescent="0.3">
      <c r="C11" s="98"/>
      <c r="D11" s="99"/>
      <c r="E11" s="44"/>
      <c r="F11" s="94" t="s">
        <v>20</v>
      </c>
      <c r="G11" s="94"/>
      <c r="H11" s="94"/>
      <c r="I11" s="94"/>
      <c r="J11" s="95"/>
    </row>
    <row r="12" spans="3:10" ht="4.5" customHeight="1" x14ac:dyDescent="0.25"/>
  </sheetData>
  <mergeCells count="4">
    <mergeCell ref="C3:J3"/>
    <mergeCell ref="C4:C8"/>
    <mergeCell ref="F11:J11"/>
    <mergeCell ref="C10:D11"/>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zoomScaleNormal="100" workbookViewId="0">
      <selection activeCell="C32" sqref="C32"/>
    </sheetView>
  </sheetViews>
  <sheetFormatPr defaultRowHeight="15" x14ac:dyDescent="0.25"/>
  <sheetData/>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8"/>
  <sheetViews>
    <sheetView showGridLines="0" tabSelected="1" zoomScale="80" zoomScaleNormal="80" zoomScaleSheetLayoutView="70" workbookViewId="0">
      <pane ySplit="3" topLeftCell="A4" activePane="bottomLeft" state="frozen"/>
      <selection pane="bottomLeft" activeCell="C5" sqref="C5"/>
    </sheetView>
  </sheetViews>
  <sheetFormatPr defaultRowHeight="15" x14ac:dyDescent="0.25"/>
  <cols>
    <col min="1" max="1" width="3.28515625" customWidth="1"/>
    <col min="2" max="2" width="8.140625" customWidth="1"/>
    <col min="3" max="3" width="36" customWidth="1"/>
    <col min="4" max="4" width="34.42578125" customWidth="1"/>
    <col min="5" max="5" width="14.85546875" customWidth="1"/>
    <col min="6" max="6" width="41" customWidth="1"/>
    <col min="7" max="7" width="23.140625" bestFit="1" customWidth="1"/>
    <col min="8" max="8" width="21.42578125" customWidth="1"/>
  </cols>
  <sheetData>
    <row r="1" spans="2:8" ht="15.75" thickBot="1" x14ac:dyDescent="0.3">
      <c r="B1" s="60"/>
    </row>
    <row r="2" spans="2:8" ht="21.75" customHeight="1" x14ac:dyDescent="0.25">
      <c r="B2" s="121" t="str">
        <f>'Planilha de Gestão de Riscos'!B6</f>
        <v>Item</v>
      </c>
      <c r="C2" s="122" t="str">
        <f>'Planilha de Gestão de Riscos'!C6</f>
        <v>Objeto analisado (específico)</v>
      </c>
      <c r="D2" s="122" t="str">
        <f>'Planilha de Gestão de Riscos'!E6</f>
        <v>Risco</v>
      </c>
      <c r="E2" s="123" t="str">
        <f>'Planilha de Gestão de Riscos'!L6</f>
        <v>Nível de Risco (P X I)</v>
      </c>
      <c r="F2" s="124" t="str">
        <f>'Planilha de Gestão de Riscos'!T6</f>
        <v>Ação de Tratamento</v>
      </c>
      <c r="G2" s="124" t="str">
        <f>'Planilha de Gestão de Riscos'!U7</f>
        <v>Executor da ação de tratamento</v>
      </c>
      <c r="H2" s="125" t="str">
        <f>'Planilha de Gestão de Riscos'!V7</f>
        <v xml:space="preserve">Prazo </v>
      </c>
    </row>
    <row r="3" spans="2:8" x14ac:dyDescent="0.25">
      <c r="B3" s="126"/>
      <c r="C3" s="127"/>
      <c r="D3" s="127"/>
      <c r="E3" s="128"/>
      <c r="F3" s="129"/>
      <c r="G3" s="129"/>
      <c r="H3" s="130"/>
    </row>
    <row r="4" spans="2:8" s="6" customFormat="1" ht="94.5" x14ac:dyDescent="0.25">
      <c r="B4" s="131">
        <v>1</v>
      </c>
      <c r="C4" s="120" t="str">
        <f>IF('Planilha de Gestão de Riscos'!C8=0,"",'Planilha de Gestão de Riscos'!C8)</f>
        <v>Avaliação do Plano de Desenvolvimento Institucional (PDI)</v>
      </c>
      <c r="D4" s="120" t="str">
        <f>IF('Planilha de Gestão de Riscos'!E8=0,"",'Planilha de Gestão de Riscos'!E8)</f>
        <v>Prestação de contas inadequada</v>
      </c>
      <c r="E4" s="132" t="str">
        <f>IF('Planilha de Gestão de Riscos'!L8=0,"",'Planilha de Gestão de Riscos'!L8)</f>
        <v>Risco Alto</v>
      </c>
      <c r="F4" s="120" t="str">
        <f>IF('Planilha de Gestão de Riscos'!T8=0,"",'Planilha de Gestão de Riscos'!T8)</f>
        <v xml:space="preserve">1) Estabelecer um cronograma trimestral de ações relativas à Reunião de Avaliação da estratégia (RAE)
2) Estimular e capacitar a unidade estratégica a realizar a RAT como forma de subsídio para a RAE.      </v>
      </c>
      <c r="G4" s="120" t="str">
        <f>IF('Planilha de Gestão de Riscos'!U8=0,"",'Planilha de Gestão de Riscos'!U8)</f>
        <v>Coordenadoria de Instrumentação e Estatística
(parceria com a DIPLAN)</v>
      </c>
      <c r="H4" s="133" t="str">
        <f>IF('Planilha de Gestão de Riscos'!V8=0,"",'Planilha de Gestão de Riscos'!V8)</f>
        <v xml:space="preserve">dezembro de 2022
 </v>
      </c>
    </row>
    <row r="5" spans="2:8" s="6" customFormat="1" ht="110.25" x14ac:dyDescent="0.25">
      <c r="B5" s="131">
        <v>2</v>
      </c>
      <c r="C5" s="120" t="str">
        <f>IF('Planilha de Gestão de Riscos'!C9=0,"",'Planilha de Gestão de Riscos'!C9)</f>
        <v>Avaliação do Plano de Desenvolvimento Institucional (PDI)</v>
      </c>
      <c r="D5" s="120" t="str">
        <f>IF('Planilha de Gestão de Riscos'!E9=0,"",'Planilha de Gestão de Riscos'!E9)</f>
        <v>Não realização da Avaliação anual da Estratégia (RAE)</v>
      </c>
      <c r="E5" s="132" t="str">
        <f>IF('Planilha de Gestão de Riscos'!L9=0,"",'Planilha de Gestão de Riscos'!L9)</f>
        <v>Risco Médio</v>
      </c>
      <c r="F5" s="120" t="str">
        <f>IF('Planilha de Gestão de Riscos'!T9=0,"",'Planilha de Gestão de Riscos'!T9)</f>
        <v>1) Eventos de capacitação sobre Planejamento Institucional</v>
      </c>
      <c r="G5" s="120" t="str">
        <f>IF('Planilha de Gestão de Riscos'!U9=0,"",'Planilha de Gestão de Riscos'!U9)</f>
        <v>Coordenadoria de Instrumentação e Estatística, em parceria com a Coordenadoria de Modernização Administrativa</v>
      </c>
      <c r="H5" s="133" t="str">
        <f>IF('Planilha de Gestão de Riscos'!V9=0,"",'Planilha de Gestão de Riscos'!V9)</f>
        <v>dezembro de 2022</v>
      </c>
    </row>
    <row r="6" spans="2:8" s="6" customFormat="1" ht="78.75" x14ac:dyDescent="0.25">
      <c r="B6" s="131">
        <v>3</v>
      </c>
      <c r="C6" s="120" t="str">
        <f>IF('Planilha de Gestão de Riscos'!C10=0,"",'Planilha de Gestão de Riscos'!C10)</f>
        <v>Criação de metodologia para avaliação de custos fixos da universidade</v>
      </c>
      <c r="D6" s="120" t="str">
        <f>IF('Planilha de Gestão de Riscos'!E10=0,"",'Planilha de Gestão de Riscos'!E10)</f>
        <v>Elaborar com erros</v>
      </c>
      <c r="E6" s="132" t="str">
        <f>IF('Planilha de Gestão de Riscos'!L10=0,"",'Planilha de Gestão de Riscos'!L10)</f>
        <v>Risco Alto</v>
      </c>
      <c r="F6" s="120" t="str">
        <f>IF('Planilha de Gestão de Riscos'!T10=0,"",'Planilha de Gestão de Riscos'!T10)</f>
        <v>1. Criação de Comissão de Análise de Contratos                                                      2. Criação de sistema de planilhas para consolidação das informações</v>
      </c>
      <c r="G6" s="120" t="str">
        <f>IF('Planilha de Gestão de Riscos'!U10=0,"",'Planilha de Gestão de Riscos'!U10)</f>
        <v>Coordenadoria de Planejamento Orçamentário (CPO) / Diretoria de Planejamento (DIPLAN)</v>
      </c>
      <c r="H6" s="133">
        <f>IF('Planilha de Gestão de Riscos'!V10=0,"",'Planilha de Gestão de Riscos'!V10)</f>
        <v>44835</v>
      </c>
    </row>
    <row r="7" spans="2:8" s="6" customFormat="1" ht="157.5" x14ac:dyDescent="0.25">
      <c r="B7" s="131">
        <v>4</v>
      </c>
      <c r="C7" s="120" t="str">
        <f>IF('Planilha de Gestão de Riscos'!C11=0,"",'Planilha de Gestão de Riscos'!C11)</f>
        <v>Melhoria do Processo de Elaboração da Proposta Orçamentária da Universidade.</v>
      </c>
      <c r="D7" s="120" t="str">
        <f>IF('Planilha de Gestão de Riscos'!E11=0,"",'Planilha de Gestão de Riscos'!E11)</f>
        <v xml:space="preserve">Classificar as alocações fora das reais necessidades da unidade           </v>
      </c>
      <c r="E7" s="132" t="str">
        <f>IF('Planilha de Gestão de Riscos'!L11=0,"",'Planilha de Gestão de Riscos'!L11)</f>
        <v>Risco Médio</v>
      </c>
      <c r="F7" s="120" t="str">
        <f>IF('Planilha de Gestão de Riscos'!T11=0,"",'Planilha de Gestão de Riscos'!T11)</f>
        <v>1. Criação de sistema de planilhas para consolidação das informações                                                                          2. Realizar a conferência de todas as planilhas.                                                                      3. Consultar junto ao solicitante, mediante reunião, para melhor compreender a necessidade                                                                  4. Realizar cursos/webnários acerca da metodologia de planejamento orçamentário</v>
      </c>
      <c r="G7" s="120" t="str">
        <f>IF('Planilha de Gestão de Riscos'!U11=0,"",'Planilha de Gestão de Riscos'!U11)</f>
        <v>Coordenadoria de Planejamento Orçamentário (CPO) / Diretoria de Planejamento (DIPLAN)</v>
      </c>
      <c r="H7" s="133">
        <f>IF('Planilha de Gestão de Riscos'!V11=0,"",'Planilha de Gestão de Riscos'!V11)</f>
        <v>44897</v>
      </c>
    </row>
    <row r="8" spans="2:8" s="6" customFormat="1" ht="78.75" x14ac:dyDescent="0.25">
      <c r="B8" s="131">
        <v>5</v>
      </c>
      <c r="C8" s="120" t="str">
        <f>IF('Planilha de Gestão de Riscos'!C12=0,"",'Planilha de Gestão de Riscos'!C12)</f>
        <v>Melhoria do Processo de Elaboração da Proposta Orçamentária da Universidade.</v>
      </c>
      <c r="D8" s="120" t="str">
        <f>IF('Planilha de Gestão de Riscos'!E12=0,"",'Planilha de Gestão de Riscos'!E12)</f>
        <v xml:space="preserve">Baixa participação das unidades </v>
      </c>
      <c r="E8" s="132" t="str">
        <f>IF('Planilha de Gestão de Riscos'!L12=0,"",'Planilha de Gestão de Riscos'!L12)</f>
        <v>Risco Médio</v>
      </c>
      <c r="F8" s="120" t="str">
        <f>IF('Planilha de Gestão de Riscos'!T12=0,"",'Planilha de Gestão de Riscos'!T12)</f>
        <v>1. Envolver e comprometer as unidades em etapas especificas da elaboração do PGO</v>
      </c>
      <c r="G8" s="120" t="str">
        <f>IF('Planilha de Gestão de Riscos'!U12=0,"",'Planilha de Gestão de Riscos'!U12)</f>
        <v>Coordenadoria de Planejamento Orçamentário (CPO) / Diretoria de Planejamento (DIPLAN)</v>
      </c>
      <c r="H8" s="133">
        <f>IF('Planilha de Gestão de Riscos'!V12=0,"",'Planilha de Gestão de Riscos'!V12)</f>
        <v>44897</v>
      </c>
    </row>
    <row r="9" spans="2:8" s="6" customFormat="1" ht="141.75" x14ac:dyDescent="0.25">
      <c r="B9" s="131">
        <v>6</v>
      </c>
      <c r="C9" s="120" t="str">
        <f>IF('Planilha de Gestão de Riscos'!C13=0,"",'Planilha de Gestão de Riscos'!C13)</f>
        <v>Melhoria do Processo de Elaboração da Proposta Orçamentária da Universidade.</v>
      </c>
      <c r="D9" s="120" t="str">
        <f>IF('Planilha de Gestão de Riscos'!E13=0,"",'Planilha de Gestão de Riscos'!E13)</f>
        <v>Inexistência de Prosposta Orçamentária</v>
      </c>
      <c r="E9" s="132" t="str">
        <f>IF('Planilha de Gestão de Riscos'!L13=0,"",'Planilha de Gestão de Riscos'!L13)</f>
        <v>Risco Médio</v>
      </c>
      <c r="F9" s="120" t="str">
        <f>IF('Planilha de Gestão de Riscos'!T13=0,"",'Planilha de Gestão de Riscos'!T13)</f>
        <v xml:space="preserve">1. Criação de sistema de planilhas para consolidação das informações                                                                          2. Realizar a conferência de todas as planilhas.                           3. Atenção ao prazo estabelecido.                                       4. Tornar sensível aos dirigentes da instituição a imprescindibilidade da prestação de informações para a proposta orçamentária                                    </v>
      </c>
      <c r="G9" s="120" t="str">
        <f>IF('Planilha de Gestão de Riscos'!U13=0,"",'Planilha de Gestão de Riscos'!U13)</f>
        <v>Coordenadoria de Planejamento Orçamentário (CPO) / Diretoria de Planejamento (DIPLAN)</v>
      </c>
      <c r="H9" s="133">
        <f>IF('Planilha de Gestão de Riscos'!V13=0,"",'Planilha de Gestão de Riscos'!V13)</f>
        <v>44776</v>
      </c>
    </row>
    <row r="10" spans="2:8" s="6" customFormat="1" ht="78.75" x14ac:dyDescent="0.25">
      <c r="B10" s="131">
        <v>7</v>
      </c>
      <c r="C10" s="120" t="str">
        <f>IF('Planilha de Gestão de Riscos'!C14=0,"",'Planilha de Gestão de Riscos'!C14)</f>
        <v>Aprimoramento dos Sistemas de Informações Gerenciais</v>
      </c>
      <c r="D10" s="120" t="str">
        <f>IF('Planilha de Gestão de Riscos'!E14=0,"",'Planilha de Gestão de Riscos'!E14)</f>
        <v xml:space="preserve">Falha na coleta de informações </v>
      </c>
      <c r="E10" s="132" t="str">
        <f>IF('Planilha de Gestão de Riscos'!L14=0,"",'Planilha de Gestão de Riscos'!L14)</f>
        <v>Risco Médio</v>
      </c>
      <c r="F10" s="120" t="str">
        <f>IF('Planilha de Gestão de Riscos'!T14=0,"",'Planilha de Gestão de Riscos'!T14)</f>
        <v xml:space="preserve">1. Criar plano de ação com cronogramas de etapas necessárias para a elaboração do PGO.                                                                                                                       2. Capacitar equipe técnica para o manuseio de sistemas gerenciais                              </v>
      </c>
      <c r="G10" s="120" t="str">
        <f>IF('Planilha de Gestão de Riscos'!U14=0,"",'Planilha de Gestão de Riscos'!U14)</f>
        <v>Coordenadoria de Planejamento Orçamentário (CPO) / Diretoria de Planejamento (DIPLAN)</v>
      </c>
      <c r="H10" s="133">
        <f>IF('Planilha de Gestão de Riscos'!V14=0,"",'Planilha de Gestão de Riscos'!V14)</f>
        <v>44899</v>
      </c>
    </row>
    <row r="11" spans="2:8" s="6" customFormat="1" ht="409.5" x14ac:dyDescent="0.25">
      <c r="B11" s="131">
        <v>8</v>
      </c>
      <c r="C11" s="120" t="str">
        <f>IF('Planilha de Gestão de Riscos'!C15=0,"",'Planilha de Gestão de Riscos'!C15)</f>
        <v>Processo de celebração de Termo de Execução Descentralizada</v>
      </c>
      <c r="D11" s="120" t="str">
        <f>IF('Planilha de Gestão de Riscos'!E15=0,"",'Planilha de Gestão de Riscos'!E15)</f>
        <v>Reprovação da Proposta de Trabalho</v>
      </c>
      <c r="E11" s="132" t="str">
        <f>IF('Planilha de Gestão de Riscos'!L15=0,"",'Planilha de Gestão de Riscos'!L15)</f>
        <v>Risco Alto</v>
      </c>
      <c r="F11" s="120" t="str">
        <f>IF('Planilha de Gestão de Riscos'!T15=0,"",'Planilha de Gestão de Riscos'!T15)</f>
        <v>Faz-se necessário a elaboração e implementação de mecanismos de governança da gestão dos TEDs, que devem ser pensados de forma integrada e colaborativa entre os diversos setores internos e externos à UFPA. Desse modo se propôs:
1. Desenho Institucional: Resolução que estabeleça as normas e os procedimentos para as etapas de celebração, execução e prestação de contas dos TED; (em andamento)
2. Processos: 
Manualconstando os procedimentos, modelos e o fluxo administrativo do processo de gestão dos TED; (em andamento)
3. Acompanhamento e Controle: 
3.1 Implementação do Módulo de TED no SIPAC visando fazer o registro dos TEDs celebrados; (em andamento)
3.2 Elaboração de Indicadores visando acompanhar o desempenho e o valor público gerado. (realizado e entregue em 2019, porém, não é possível aferir os dados dos indicadores sem os demais mecanismos institucionais necessários)
Resolução que estabeleça os termos para celebração dos TED;
Manual com as normas e procedimentos para a gestão dos TED;
Implementação de módulo para acompanhamento e controle dos instrumentos celebrados.</v>
      </c>
      <c r="G11" s="120" t="str">
        <f>IF('Planilha de Gestão de Riscos'!U15=0,"",'Planilha de Gestão de Riscos'!U15)</f>
        <v>Coord. de Gestão de Projetos / DIGEST/PROPLAN</v>
      </c>
      <c r="H11" s="133">
        <f>IF('Planilha de Gestão de Riscos'!V15=0,"",'Planilha de Gestão de Riscos'!V15)</f>
        <v>44166</v>
      </c>
    </row>
    <row r="12" spans="2:8" s="6" customFormat="1" ht="173.25" x14ac:dyDescent="0.25">
      <c r="B12" s="131">
        <v>9</v>
      </c>
      <c r="C12" s="120" t="str">
        <f>IF('Planilha de Gestão de Riscos'!C16=0,"",'Planilha de Gestão de Riscos'!C16)</f>
        <v>Processo Organizacional de Mapeamento dos Processos Organizacionais</v>
      </c>
      <c r="D12" s="120" t="str">
        <f>IF('Planilha de Gestão de Riscos'!E16=0,"",'Planilha de Gestão de Riscos'!E16)</f>
        <v>Processo mapeado fica desatualizado algum tempo após sua publicação do Repositório de Processos</v>
      </c>
      <c r="E12" s="132" t="str">
        <f>IF('Planilha de Gestão de Riscos'!L16=0,"",'Planilha de Gestão de Riscos'!L16)</f>
        <v>Risco Alto</v>
      </c>
      <c r="F12" s="120" t="str">
        <f>IF('Planilha de Gestão de Riscos'!T16=0,"",'Planilha de Gestão de Riscos'!T16)</f>
        <v xml:space="preserve">1. Estabelecer um controle de tempo de validade, solicitando para as unidades revalidem os mapeamentos após um determinado período de tempo.
2. Inserir um aviso "este processo foi publicado há mais de x meses, verifique com a unidade responsável se algo foi alterado".
</v>
      </c>
      <c r="G12" s="120" t="str">
        <f>IF('Planilha de Gestão de Riscos'!U16=0,"",'Planilha de Gestão de Riscos'!U16)</f>
        <v>Coordenadoria de Gestão de Processos / DIGEST</v>
      </c>
      <c r="H12" s="133" t="str">
        <f>IF('Planilha de Gestão de Riscos'!V16=0,"",'Planilha de Gestão de Riscos'!V16)</f>
        <v>Janeiro de 2020 (6 meses após o lançamento do Portal de Gestão de Processos)</v>
      </c>
    </row>
    <row r="13" spans="2:8" s="6" customFormat="1" ht="126" x14ac:dyDescent="0.25">
      <c r="B13" s="131">
        <v>10</v>
      </c>
      <c r="C13" s="120" t="str">
        <f>IF('Planilha de Gestão de Riscos'!C17=0,"",'Planilha de Gestão de Riscos'!C17)</f>
        <v>Processo Organizacional de Mapeamento dos Processos Organizacionais</v>
      </c>
      <c r="D13" s="120" t="str">
        <f>IF('Planilha de Gestão de Riscos'!E17=0,"",'Planilha de Gestão de Riscos'!E17)</f>
        <v>Processos não serem executados conforme o mapeamento aprovado e publicado no Repositório de Processos</v>
      </c>
      <c r="E13" s="132" t="str">
        <f>IF('Planilha de Gestão de Riscos'!L17=0,"",'Planilha de Gestão de Riscos'!L17)</f>
        <v>Risco Alto</v>
      </c>
      <c r="F13" s="120" t="str">
        <f>IF('Planilha de Gestão de Riscos'!T17=0,"",'Planilha de Gestão de Riscos'!T17)</f>
        <v xml:space="preserve">Criar um mecanismo de auditoria em que atores envolvidos nos processos mapeados possam sinalizar quando os processos não estão sendo executados conforme o mapeamento aprovado e publicado no Repositório de Processos.
</v>
      </c>
      <c r="G13" s="120" t="str">
        <f>IF('Planilha de Gestão de Riscos'!U17=0,"",'Planilha de Gestão de Riscos'!U17)</f>
        <v>Coordenadoria de Gestão de Processos / DIGEST</v>
      </c>
      <c r="H13" s="133" t="str">
        <f>IF('Planilha de Gestão de Riscos'!V17=0,"",'Planilha de Gestão de Riscos'!V17)</f>
        <v>Junho de 2021.</v>
      </c>
    </row>
    <row r="14" spans="2:8" s="6" customFormat="1" ht="173.25" x14ac:dyDescent="0.25">
      <c r="B14" s="131">
        <v>11</v>
      </c>
      <c r="C14" s="120" t="str">
        <f>IF('Planilha de Gestão de Riscos'!C18=0,"",'Planilha de Gestão de Riscos'!C18)</f>
        <v>Repositório de Materiais de Orientação</v>
      </c>
      <c r="D14" s="120" t="str">
        <f>IF('Planilha de Gestão de Riscos'!E18=0,"",'Planilha de Gestão de Riscos'!E18)</f>
        <v>Material de Orientação fica desatualizado algum tempo após a publicação no Repositório de Materiais de Orientação</v>
      </c>
      <c r="E14" s="132" t="str">
        <f>IF('Planilha de Gestão de Riscos'!L18=0,"",'Planilha de Gestão de Riscos'!L18)</f>
        <v>Risco Alto</v>
      </c>
      <c r="F14" s="120" t="str">
        <f>IF('Planilha de Gestão de Riscos'!T18=0,"",'Planilha de Gestão de Riscos'!T18)</f>
        <v xml:space="preserve">1. Estabelecer um controle de tempo de validade, solicitando para as unidades revalidem os materiais de orientação após um determinado período de tempo.
2. Inserir um aviso "este material foi publicado há mais de x meses, verifique com a unidade responsável se algo foi alterado".
</v>
      </c>
      <c r="G14" s="120" t="str">
        <f>IF('Planilha de Gestão de Riscos'!U18=0,"",'Planilha de Gestão de Riscos'!U18)</f>
        <v>Coordenadoria de Gestão de Processos / DIGEST</v>
      </c>
      <c r="H14" s="133" t="str">
        <f>IF('Planilha de Gestão de Riscos'!V18=0,"",'Planilha de Gestão de Riscos'!V18)</f>
        <v>Janeiro de 2020 (6 meses após o lançamento do Portal de Gestão de Processos)</v>
      </c>
    </row>
    <row r="15" spans="2:8" s="6" customFormat="1" ht="94.5" x14ac:dyDescent="0.25">
      <c r="B15" s="131">
        <v>12</v>
      </c>
      <c r="C15" s="120" t="str">
        <f>IF('Planilha de Gestão de Riscos'!C19=0,"",'Planilha de Gestão de Riscos'!C19)</f>
        <v>Processo Organizacional de Redesenho (Melhoria) de Processos Organizacionais</v>
      </c>
      <c r="D15" s="120" t="str">
        <f>IF('Planilha de Gestão de Riscos'!E19=0,"",'Planilha de Gestão de Riscos'!E19)</f>
        <v>Ao serem implantadas na prática, as alterações propostas ao processo organizacional não se mostram viáveis ou não representam melhorias reais ao processo.</v>
      </c>
      <c r="E15" s="132" t="str">
        <f>IF('Planilha de Gestão de Riscos'!L19=0,"",'Planilha de Gestão de Riscos'!L19)</f>
        <v>Risco Médio</v>
      </c>
      <c r="F15" s="120" t="str">
        <f>IF('Planilha de Gestão de Riscos'!T19=0,"",'Planilha de Gestão de Riscos'!T19)</f>
        <v xml:space="preserve">Desenvolverações periódicas de avaliação dos resultados após a implantação de melhorias nos processos organizacionais.
</v>
      </c>
      <c r="G15" s="120" t="str">
        <f>IF('Planilha de Gestão de Riscos'!U19=0,"",'Planilha de Gestão de Riscos'!U19)</f>
        <v>Coordenadoria de Gestão de Processos / DIGEST</v>
      </c>
      <c r="H15" s="133" t="str">
        <f>IF('Planilha de Gestão de Riscos'!V19=0,"",'Planilha de Gestão de Riscos'!V19)</f>
        <v>Dezembro de 2021.</v>
      </c>
    </row>
    <row r="16" spans="2:8" s="6" customFormat="1" ht="126" x14ac:dyDescent="0.25">
      <c r="B16" s="131">
        <v>13</v>
      </c>
      <c r="C16" s="120" t="str">
        <f>IF('Planilha de Gestão de Riscos'!C20=0,"",'Planilha de Gestão de Riscos'!C20)</f>
        <v>Elaboração do Plano de Desenvolvimento da Unidade</v>
      </c>
      <c r="D16" s="120" t="str">
        <f>IF('Planilha de Gestão de Riscos'!E20=0,"",'Planilha de Gestão de Riscos'!E20)</f>
        <v>Não elaboração do PDU</v>
      </c>
      <c r="E16" s="132" t="str">
        <f>IF('Planilha de Gestão de Riscos'!L20=0,"",'Planilha de Gestão de Riscos'!L20)</f>
        <v>Risco Médio</v>
      </c>
      <c r="F16" s="120" t="str">
        <f>IF('Planilha de Gestão de Riscos'!T20=0,"",'Planilha de Gestão de Riscos'!T20)</f>
        <v>1. Maior aproximação com as Unidades por meio de reuniões metodológicas periódicas
2. Qualificação dos agentes de planejamento
3. Criação de grupo de trabalho com os agentes de planejamento para compartilhamento de experiências</v>
      </c>
      <c r="G16" s="120" t="str">
        <f>IF('Planilha de Gestão de Riscos'!U20=0,"",'Planilha de Gestão de Riscos'!U20)</f>
        <v>Coordenadoria de Modernização Administrativa (Cmadm)</v>
      </c>
      <c r="H16" s="133" t="str">
        <f>IF('Planilha de Gestão de Riscos'!V20=0,"",'Planilha de Gestão de Riscos'!V20)</f>
        <v>1. 12/2021
3. 12/2021
4. 08/2021</v>
      </c>
    </row>
    <row r="17" spans="2:8" s="6" customFormat="1" ht="63" x14ac:dyDescent="0.25">
      <c r="B17" s="131">
        <v>14</v>
      </c>
      <c r="C17" s="120" t="str">
        <f>IF('Planilha de Gestão de Riscos'!C21=0,"",'Planilha de Gestão de Riscos'!C21)</f>
        <v>Elaboração do Plano de Desenvolvimento da Unidade</v>
      </c>
      <c r="D17" s="120" t="str">
        <f>IF('Planilha de Gestão de Riscos'!E21=0,"",'Planilha de Gestão de Riscos'!E21)</f>
        <v>PDU meramente descritivo e com natureza estática, ou seja, sem prospecção de melhorias</v>
      </c>
      <c r="E17" s="132" t="str">
        <f>IF('Planilha de Gestão de Riscos'!L21=0,"",'Planilha de Gestão de Riscos'!L21)</f>
        <v>Risco Médio</v>
      </c>
      <c r="F17" s="120" t="str">
        <f>IF('Planilha de Gestão de Riscos'!T21=0,"",'Planilha de Gestão de Riscos'!T21)</f>
        <v>1. Orientação metodológica</v>
      </c>
      <c r="G17" s="120" t="str">
        <f>IF('Planilha de Gestão de Riscos'!U21=0,"",'Planilha de Gestão de Riscos'!U21)</f>
        <v>Coordenadoria de Modernização Administrativa (Cmadm)</v>
      </c>
      <c r="H17" s="133" t="str">
        <f>IF('Planilha de Gestão de Riscos'!V21=0,"",'Planilha de Gestão de Riscos'!V21)</f>
        <v>1. 12/2021</v>
      </c>
    </row>
    <row r="18" spans="2:8" s="6" customFormat="1" ht="63" x14ac:dyDescent="0.25">
      <c r="B18" s="131">
        <v>15</v>
      </c>
      <c r="C18" s="120" t="str">
        <f>IF('Planilha de Gestão de Riscos'!C22=0,"",'Planilha de Gestão de Riscos'!C22)</f>
        <v>Elaboração do Plano de Desenvolvimento da Unidade</v>
      </c>
      <c r="D18" s="120" t="str">
        <f>IF('Planilha de Gestão de Riscos'!E22=0,"",'Planilha de Gestão de Riscos'!E22)</f>
        <v>Elementos do Painel Tático inadequados ou inconsistentes (Indicadores, fórmulas, forma de interpretação, metas, etc.)</v>
      </c>
      <c r="E18" s="132" t="str">
        <f>IF('Planilha de Gestão de Riscos'!L22=0,"",'Planilha de Gestão de Riscos'!L22)</f>
        <v>Risco Alto</v>
      </c>
      <c r="F18" s="120" t="str">
        <f>IF('Planilha de Gestão de Riscos'!T22=0,"",'Planilha de Gestão de Riscos'!T22)</f>
        <v xml:space="preserve">1. Criação de biblioteca de indicadores
2. Revisão técnica do painel
3. Orientação metodológica
</v>
      </c>
      <c r="G18" s="120" t="str">
        <f>IF('Planilha de Gestão de Riscos'!U22=0,"",'Planilha de Gestão de Riscos'!U22)</f>
        <v>Coordenadoria de Modernização Administrativa (Cmadm)</v>
      </c>
      <c r="H18" s="133" t="str">
        <f>IF('Planilha de Gestão de Riscos'!V22=0,"",'Planilha de Gestão de Riscos'!V22)</f>
        <v>1. 20/10/2021
2. 17/12/2021
3. 17/12/2021</v>
      </c>
    </row>
  </sheetData>
  <mergeCells count="7">
    <mergeCell ref="G2:G3"/>
    <mergeCell ref="H2:H3"/>
    <mergeCell ref="F2:F3"/>
    <mergeCell ref="B2:B3"/>
    <mergeCell ref="C2:C3"/>
    <mergeCell ref="D2:D3"/>
    <mergeCell ref="E2:E3"/>
  </mergeCells>
  <conditionalFormatting sqref="E4:E18">
    <cfRule type="cellIs" dxfId="13" priority="11" operator="equal">
      <formula>"Risco Baixo"</formula>
    </cfRule>
    <cfRule type="cellIs" dxfId="12" priority="12" operator="equal">
      <formula>"Risco Médio"</formula>
    </cfRule>
    <cfRule type="cellIs" dxfId="11" priority="13" operator="equal">
      <formula>"Risco Alto"</formula>
    </cfRule>
    <cfRule type="cellIs" dxfId="10" priority="14" operator="equal">
      <formula>"Risco Extremo"</formula>
    </cfRule>
  </conditionalFormatting>
  <conditionalFormatting sqref="E4:E18">
    <cfRule type="cellIs" dxfId="9" priority="6" operator="equal">
      <formula>""</formula>
    </cfRule>
    <cfRule type="cellIs" dxfId="8" priority="7" operator="equal">
      <formula>"Risco Baixo"</formula>
    </cfRule>
    <cfRule type="cellIs" dxfId="7" priority="8" operator="equal">
      <formula>"Risco Médio"</formula>
    </cfRule>
    <cfRule type="cellIs" dxfId="6" priority="9" operator="equal">
      <formula>"Risco Alto"</formula>
    </cfRule>
    <cfRule type="cellIs" dxfId="5" priority="10" operator="equal">
      <formula>"Risco Extremo"</formula>
    </cfRule>
  </conditionalFormatting>
  <conditionalFormatting sqref="E4:E18">
    <cfRule type="cellIs" dxfId="4" priority="1" operator="equal">
      <formula>""</formula>
    </cfRule>
    <cfRule type="cellIs" dxfId="3" priority="2" operator="equal">
      <formula>"Risco Baixo"</formula>
    </cfRule>
    <cfRule type="cellIs" dxfId="2" priority="3" operator="equal">
      <formula>"Risco Médio"</formula>
    </cfRule>
    <cfRule type="cellIs" dxfId="1" priority="4" operator="equal">
      <formula>"Risco Alto"</formula>
    </cfRule>
    <cfRule type="cellIs" dxfId="0" priority="5" operator="equal">
      <formula>"Risco Extremo"</formula>
    </cfRule>
  </conditionalFormatting>
  <pageMargins left="0.511811024" right="0.511811024" top="0.78740157499999996" bottom="0.78740157499999996" header="0.31496062000000002" footer="0.31496062000000002"/>
  <pageSetup paperSize="9" scale="3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2</vt:i4>
      </vt:variant>
    </vt:vector>
  </HeadingPairs>
  <TitlesOfParts>
    <vt:vector size="8" baseType="lpstr">
      <vt:lpstr>Planilha de Gestão de Riscos</vt:lpstr>
      <vt:lpstr>Matriz Probabilidade Impacto</vt:lpstr>
      <vt:lpstr>Matriz Nível de Risco</vt:lpstr>
      <vt:lpstr>Matriz probabilidade X impacto</vt:lpstr>
      <vt:lpstr>Escala Probabilidade e Impacto</vt:lpstr>
      <vt:lpstr>Resumo da Gestão de Risco</vt:lpstr>
      <vt:lpstr>'Planilha de Gestão de Riscos'!Area_de_impressao</vt:lpstr>
      <vt:lpstr>'Resumo da Gestão de Risco'!Area_de_impressao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2006-09-25T12:47:36Z</dcterms:created>
  <dcterms:modified xsi:type="dcterms:W3CDTF">2024-01-23T14:50:54Z</dcterms:modified>
</cp:coreProperties>
</file>