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49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Riscos'!$A$2:$V$11</definedName>
    <definedName name="_xlnm.Print_Area" localSheetId="5">'Resumo da Gestão de Risco'!$B$2:$H$9</definedName>
  </definedNames>
  <calcPr calcId="125725"/>
</workbook>
</file>

<file path=xl/calcChain.xml><?xml version="1.0" encoding="utf-8"?>
<calcChain xmlns="http://schemas.openxmlformats.org/spreadsheetml/2006/main">
  <c r="H9" i="28"/>
  <c r="G9"/>
  <c r="F9"/>
  <c r="E9"/>
  <c r="D9"/>
  <c r="C9"/>
  <c r="H8"/>
  <c r="G8"/>
  <c r="F8"/>
  <c r="E8"/>
  <c r="D8"/>
  <c r="C8"/>
  <c r="H7"/>
  <c r="G7"/>
  <c r="F7"/>
  <c r="E7"/>
  <c r="D7"/>
  <c r="C7"/>
  <c r="H6"/>
  <c r="G6"/>
  <c r="F6"/>
  <c r="E6"/>
  <c r="D6"/>
  <c r="C6"/>
  <c r="U11" i="17"/>
  <c r="S11"/>
  <c r="M11"/>
  <c r="U10"/>
  <c r="S10"/>
  <c r="M10"/>
  <c r="U9"/>
  <c r="S9"/>
  <c r="M9"/>
  <c r="U8"/>
  <c r="S8"/>
  <c r="M8"/>
</calcChain>
</file>

<file path=xl/comments1.xml><?xml version="1.0" encoding="utf-8"?>
<comments xmlns="http://schemas.openxmlformats.org/spreadsheetml/2006/main">
  <authors>
    <author>Autor</author>
  </authors>
  <commentList>
    <comment ref="A5" authorId="0">
      <text>
        <r>
          <rPr>
            <b/>
            <sz val="9"/>
            <rFont val="Tahoma"/>
            <charset val="1"/>
          </rPr>
          <t>deve seguir o passo a passo da etapa de identificação do risco descrita na metodologia de gestão de riscos da UFPA</t>
        </r>
      </text>
    </comment>
    <comment ref="G5" authorId="0">
      <text>
        <r>
          <rPr>
            <b/>
            <sz val="9"/>
            <rFont val="Tahoma"/>
            <charset val="1"/>
          </rPr>
          <t>deve seguir o passo a passo da etapa de avaliação do risco descrito na metodologia, à exceção dos campos pré-configurados</t>
        </r>
      </text>
    </comment>
    <comment ref="N5" authorId="0">
      <text>
        <r>
          <rPr>
            <b/>
            <sz val="9"/>
            <rFont val="Tahoma"/>
            <charset val="1"/>
          </rPr>
          <t>deve seguir o passo a passo da etapa de tratamento de risco descrito na metodologia, à exceção dos campos pré-configurados:</t>
        </r>
      </text>
    </comment>
    <comment ref="V5" authorId="0">
      <text>
        <r>
          <rPr>
            <b/>
            <sz val="9"/>
            <rFont val="Tahoma"/>
            <charset val="1"/>
          </rPr>
          <t>deve seguir as orientações da etapa de comunicação e tratamento do risco descritas na metodologia</t>
        </r>
      </text>
    </comment>
    <comment ref="A6" authorId="0">
      <text>
        <r>
          <rPr>
            <b/>
            <sz val="9"/>
            <rFont val="Tahoma"/>
            <charset val="1"/>
          </rPr>
          <t>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B6" authorId="0">
      <text>
        <r>
          <rPr>
            <b/>
            <sz val="9"/>
            <rFont val="Tahoma"/>
            <charset val="1"/>
          </rPr>
          <t>informar a subunidade que está executando o processo de gestão de riscos associada ao objeto analisado.</t>
        </r>
      </text>
    </comment>
    <comment ref="C6" authorId="0">
      <text>
        <r>
          <rPr>
            <b/>
            <sz val="9"/>
            <rFont val="Tahoma"/>
            <charset val="1"/>
          </rPr>
          <t>informar a subunidade que está executando o processo de gestão de riscos associada ao objeto analisado.</t>
        </r>
      </text>
    </comment>
    <comment ref="D6" authorId="0">
      <text>
        <r>
          <rPr>
            <b/>
            <sz val="9"/>
            <rFont val="Tahoma"/>
            <charset val="134"/>
          </rPr>
          <t>descrever o risco associado ao objeto de risco analisado. Deverá ser preenchido um risco por célula do Excel.</t>
        </r>
      </text>
    </comment>
    <comment ref="E6" authorId="0">
      <text>
        <r>
          <rPr>
            <b/>
            <sz val="9"/>
            <rFont val="Tahoma"/>
            <charset val="134"/>
          </rPr>
          <t>descrever na mesma célula os eventos que podem ocasionar a ocorrência do risco.</t>
        </r>
      </text>
    </comment>
    <comment ref="F6" authorId="0">
      <text>
        <r>
          <rPr>
            <b/>
            <sz val="9"/>
            <rFont val="Tahoma"/>
            <charset val="134"/>
          </rPr>
          <t>descrever na mesma célula as consequências que a ocorrência do risco pode gerar no objeto de risco analisado.</t>
        </r>
      </text>
    </comment>
    <comment ref="M6" authorId="0">
      <text>
        <r>
          <rPr>
            <b/>
            <sz val="9"/>
            <rFont val="Tahoma"/>
            <charset val="1"/>
          </rPr>
          <t>será atribuído automaticamente, informando a ação a ser executada.</t>
        </r>
      </text>
    </comment>
    <comment ref="N6" authorId="0">
      <text>
        <r>
          <rPr>
            <b/>
            <sz val="9"/>
            <rFont val="Tahoma"/>
            <charset val="1"/>
          </rPr>
          <t>selecionar SIM ou NÃO para o enquadramento dos riscos de acordo com os tipos de riscos adotados pela UFPA em sua metodologia.</t>
        </r>
      </text>
    </comment>
    <comment ref="R6" authorId="0">
      <text>
        <r>
          <rPr>
            <b/>
            <sz val="9"/>
            <rFont val="Tahoma"/>
            <charset val="1"/>
          </rPr>
          <t>selecionar SIM ou NÃO se o risco compromete a capacidade orçamentária/financeira da UFPA ou se não compromete esse aspecto.</t>
        </r>
      </text>
    </comment>
    <comment ref="S6" authorId="0">
      <text>
        <r>
          <rPr>
            <b/>
            <sz val="9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V6" authorId="0">
      <text>
        <r>
          <rPr>
            <b/>
            <sz val="9"/>
            <rFont val="Tahoma"/>
            <charset val="1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G7" authorId="0">
      <text>
        <r>
          <rPr>
            <b/>
            <sz val="9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H7" authorId="0">
      <text>
        <r>
          <rPr>
            <b/>
            <sz val="9"/>
            <rFont val="Tahoma"/>
            <charset val="1"/>
          </rPr>
          <t>será atribuído automaticamente, correspondendo à análise efetuada.</t>
        </r>
        <r>
          <rPr>
            <sz val="9"/>
            <rFont val="Tahoma"/>
            <charset val="1"/>
          </rPr>
          <t xml:space="preserve">
</t>
        </r>
      </text>
    </comment>
    <comment ref="I7" authorId="0">
      <text>
        <r>
          <rPr>
            <b/>
            <sz val="9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J7" authorId="0">
      <text>
        <r>
          <rPr>
            <b/>
            <sz val="9"/>
            <rFont val="Tahoma"/>
            <charset val="1"/>
          </rPr>
          <t>será atribuído automaticamente, correspondendo à análise efetuada.</t>
        </r>
        <r>
          <rPr>
            <sz val="9"/>
            <rFont val="Tahoma"/>
            <charset val="1"/>
          </rPr>
          <t xml:space="preserve">
</t>
        </r>
      </text>
    </comment>
    <comment ref="K7" authorId="0">
      <text>
        <r>
          <rPr>
            <b/>
            <sz val="9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L7" authorId="0">
      <text>
        <r>
          <rPr>
            <b/>
            <sz val="9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N7" authorId="0">
      <text>
        <r>
          <rPr>
            <b/>
            <sz val="9"/>
            <rFont val="Tahoma"/>
            <charset val="134"/>
          </rPr>
          <t>Eventos que podem comprometer a confiança da sociedade (ou de parceiros, de clientes ou de fornecedores) em relação à capacidade da UFPA em cumprir sua missão institucional.</t>
        </r>
      </text>
    </comment>
    <comment ref="O7" authorId="0">
      <text>
        <r>
          <rPr>
            <b/>
            <sz val="9"/>
            <rFont val="Tahoma"/>
            <charset val="134"/>
          </rPr>
          <t>Eventos derivados de alterações legislativas ou normativas que podem comprometer as atividades da UFPA.</t>
        </r>
      </text>
    </comment>
    <comment ref="P7" authorId="0">
      <text>
        <r>
          <rPr>
            <b/>
            <sz val="9"/>
            <rFont val="Tahoma"/>
            <charset val="134"/>
          </rPr>
          <t>Eventos que podem comprometer as atividades da UFPA, normalmente associados a falhas, deficiência ou inadequação de processos internos, pessoas, infraestrutura e sistemas.</t>
        </r>
      </text>
    </comment>
    <comment ref="Q7" authorId="0">
      <text>
        <r>
          <rPr>
            <b/>
            <sz val="9"/>
            <rFont val="Tahoma"/>
            <charset val="134"/>
          </rPr>
          <t>Vulnerabilidade que pode favorecer ou facilitar a ocorrência de práticas de corrupção, fraudes, irregularidades e/ou desvios éticos e de conduta, podendo comprometer os objetivos da instituição.</t>
        </r>
      </text>
    </comment>
    <comment ref="R7" authorId="0">
      <text>
        <r>
          <rPr>
            <b/>
            <sz val="9"/>
            <rFont val="Tahoma"/>
            <charset val="134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S7" authorId="0">
      <text>
        <r>
          <rPr>
            <b/>
            <sz val="9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T7" authorId="0">
      <text>
        <r>
          <rPr>
            <b/>
            <sz val="9"/>
            <rFont val="Tahoma"/>
            <charset val="1"/>
          </rPr>
          <t>informar a Unidade que é responsável pela implementação da ação de tratamento</t>
        </r>
      </text>
    </comment>
    <comment ref="U7" authorId="0">
      <text>
        <r>
          <rPr>
            <b/>
            <sz val="9"/>
            <rFont val="Tahoma"/>
            <charset val="1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<sst xmlns="http://schemas.openxmlformats.org/spreadsheetml/2006/main" count="175" uniqueCount="121">
  <si>
    <r>
      <rPr>
        <b/>
        <i/>
        <sz val="20"/>
        <color theme="3" tint="-0.499984740745262"/>
        <rFont val="Calibri"/>
        <charset val="134"/>
        <scheme val="minor"/>
      </rPr>
      <t xml:space="preserve">          UFPA - </t>
    </r>
    <r>
      <rPr>
        <i/>
        <sz val="20"/>
        <color theme="3" tint="-0.499984740745262"/>
        <rFont val="Calibri"/>
        <charset val="134"/>
        <scheme val="minor"/>
      </rPr>
      <t>Planilha de Gestão de Riscos 2022</t>
    </r>
  </si>
  <si>
    <t>UNIDADE</t>
  </si>
  <si>
    <t>Superintendência de Assistência Estudantil-SAEST</t>
  </si>
  <si>
    <t>IDENTIFICAÇÃO DO RISCO</t>
  </si>
  <si>
    <t>AVALIAÇÃO DO RISCO</t>
  </si>
  <si>
    <t>TRATAMENTO DO RISCO</t>
  </si>
  <si>
    <t>COMUNICAÇÃO E MONITORAMENTO DO RISCO</t>
  </si>
  <si>
    <t>Item</t>
  </si>
  <si>
    <t>Objeto analisado</t>
  </si>
  <si>
    <t>Subunidade responsável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</si>
  <si>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</si>
  <si>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</si>
  <si>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</si>
  <si>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</si>
  <si>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</si>
  <si>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</si>
  <si>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</si>
  <si>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</si>
  <si>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</si>
  <si>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</si>
  <si>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</si>
  <si>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</si>
  <si>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</si>
  <si>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</si>
  <si>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</si>
  <si>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</si>
  <si>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</si>
  <si>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</si>
  <si>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</si>
  <si>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</si>
  <si>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>Unidade/Subunidade Responsável pelo tratamento</t>
  </si>
  <si>
    <t xml:space="preserve">Prazo </t>
  </si>
  <si>
    <t>Programa restaurante universitário - PRORU</t>
  </si>
  <si>
    <t>Diretoria de Serviços de Alimentação Estudantil -DISAE</t>
  </si>
  <si>
    <t>Suspensão do fornecimento de alimentação para os estudantes universitários</t>
  </si>
  <si>
    <t xml:space="preserve">1. Falta de recurso financeiro; 2. Falta de energia elétrica; 3.Falta de mão-de-obra; 4. Falta de produtos alimentícios. </t>
  </si>
  <si>
    <t>Indisponibilidade de refeição nos restaurantes universitários</t>
  </si>
  <si>
    <t>Baixa</t>
  </si>
  <si>
    <t>Alto</t>
  </si>
  <si>
    <t>risco médio</t>
  </si>
  <si>
    <t>Sim</t>
  </si>
  <si>
    <t>Não</t>
  </si>
  <si>
    <t>SAEST</t>
  </si>
  <si>
    <t>Coordenadoria de Assistência Estudantil - CAE</t>
  </si>
  <si>
    <t>Suspensão do pagamento dos auxílios financeiros</t>
  </si>
  <si>
    <t>1. Falta da documentação solicitada            2. Baixo desempenho acadêmico do discente                                                              3. Falta de recurso financeiro</t>
  </si>
  <si>
    <t>Não pagamento do auxílio financeiro</t>
  </si>
  <si>
    <t>Coordenadoria de Integração Estudantil - CIE</t>
  </si>
  <si>
    <t>Suspensão dos serviços</t>
  </si>
  <si>
    <t xml:space="preserve">1. Falta de recurso financeiro;                           2. Falta de projetos parceiros                         </t>
  </si>
  <si>
    <t>Programa de Apoio a Infraestrutura Acessível - INFRAcessível</t>
  </si>
  <si>
    <t>Coordenadoria de Acessibilidade - COACESS</t>
  </si>
  <si>
    <t xml:space="preserve">1. Falta de recurso financeiro;                           2. Não ingresso de alunos PcDs                         3. Falta de técnicos especializados para atendimento ao aluno PcD                         </t>
  </si>
  <si>
    <t>ESCALA DE PROBABILIDADE</t>
  </si>
  <si>
    <t>PROBABILIDADE</t>
  </si>
  <si>
    <t>PESO</t>
  </si>
  <si>
    <t>DESCRIÇÃO</t>
  </si>
  <si>
    <t>Muito Baixa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</si>
  <si>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</si>
  <si>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</si>
  <si>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Média</t>
  </si>
  <si>
    <t>Repete-se com frequência razoável ou há indícios que
possa ocorrer de alguma forma.</t>
  </si>
  <si>
    <t>Alta</t>
  </si>
  <si>
    <t>Repete-se com elevada frequência ou sua ocorrência é
até esperada pois os indícios apontam essa possibilidade.</t>
  </si>
  <si>
    <t>Muito Alta</t>
  </si>
  <si>
    <t>Os indícios indicam claramente que o evento ocorrerá,
portanto, é praticamente certo.</t>
  </si>
  <si>
    <t>ESCALA DE IMPACTO</t>
  </si>
  <si>
    <t>IMPACTO</t>
  </si>
  <si>
    <t>Muito Baixo</t>
  </si>
  <si>
    <t>Não altera o alcance do objetivo.</t>
  </si>
  <si>
    <t>Baixo</t>
  </si>
  <si>
    <t>Compromete em alguma medida o alcance do objetivo, mas não impede o alcance da maior parte do atingimento do objetivo.</t>
  </si>
  <si>
    <t>Médio</t>
  </si>
  <si>
    <t>Compromete razoavelmente o alcance do objetivo,
porém recuperável.</t>
  </si>
  <si>
    <t>Compromete a maior parte do atingimento do objetivo,
sendo de difícil reversão.</t>
  </si>
  <si>
    <t>Muito Alto</t>
  </si>
  <si>
    <t>Compromete totalmente ou quase totalmente o atingimento
do objetivo, de forma irreversível.</t>
  </si>
  <si>
    <t>MATRIZ DE CLASSIFICAÇÃO DO RISCO</t>
  </si>
  <si>
    <t>RISCO</t>
  </si>
  <si>
    <t>ESCALA</t>
  </si>
  <si>
    <t>RB (Risco Baixo)</t>
  </si>
  <si>
    <t>0 - 9</t>
  </si>
  <si>
    <t>RM (Risco Médio)</t>
  </si>
  <si>
    <t>10 - 39</t>
  </si>
  <si>
    <t>RA (Risco Alto)</t>
  </si>
  <si>
    <t>40 - 79</t>
  </si>
  <si>
    <t>RE (Risco Extremo)</t>
  </si>
  <si>
    <t>80 - 100</t>
  </si>
  <si>
    <t>MATRIZ DE PROBABILIDADE X IMPACTO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</si>
  <si>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</si>
  <si>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</si>
  <si>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</si>
  <si>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</si>
  <si>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</si>
  <si>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</si>
  <si>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</si>
  <si>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</si>
  <si>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</si>
  <si>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</si>
  <si>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</si>
  <si>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</si>
  <si>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</si>
  <si>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</si>
  <si>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</si>
  <si>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</si>
  <si>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</si>
  <si>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</si>
  <si>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</si>
  <si>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</si>
  <si>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</si>
  <si>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</si>
  <si>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</si>
  <si>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</si>
  <si>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</si>
  <si>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</si>
  <si>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Nível de Risco
Classificação</t>
  </si>
  <si>
    <t>Ação de Tratamento
Descrição</t>
  </si>
  <si>
    <t>Programa Permanência - Ppermanência</t>
  </si>
  <si>
    <t>Programa Estudante Saudável - PES</t>
  </si>
  <si>
    <t>Não tendimento dos alunos no serviços de saúde</t>
  </si>
  <si>
    <t>Não realização de infraestrutura acessivel</t>
  </si>
</sst>
</file>

<file path=xl/styles.xml><?xml version="1.0" encoding="utf-8"?>
<styleSheet xmlns="http://schemas.openxmlformats.org/spreadsheetml/2006/main">
  <numFmts count="2">
    <numFmt numFmtId="164" formatCode="[$-416]mmmm/yyyy;@"/>
    <numFmt numFmtId="165" formatCode="dd/mm/yy;@"/>
  </numFmts>
  <fonts count="19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0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b/>
      <i/>
      <sz val="20"/>
      <color theme="3" tint="-0.499984740745262"/>
      <name val="Calibri"/>
      <charset val="134"/>
      <scheme val="minor"/>
    </font>
    <font>
      <b/>
      <sz val="15"/>
      <color theme="0"/>
      <name val="Calibri"/>
      <charset val="134"/>
      <scheme val="minor"/>
    </font>
    <font>
      <sz val="15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2"/>
      <name val="Calibri"/>
      <charset val="134"/>
      <scheme val="minor"/>
    </font>
    <font>
      <i/>
      <sz val="20"/>
      <color theme="3" tint="-0.499984740745262"/>
      <name val="Calibri"/>
      <charset val="134"/>
      <scheme val="minor"/>
    </font>
    <font>
      <b/>
      <sz val="9"/>
      <name val="Tahoma"/>
      <charset val="1"/>
    </font>
    <font>
      <b/>
      <sz val="9"/>
      <name val="Tahoma"/>
      <charset val="134"/>
    </font>
    <font>
      <sz val="9"/>
      <name val="Tahoma"/>
      <charset val="1"/>
    </font>
    <font>
      <b/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/>
    <xf numFmtId="0" fontId="6" fillId="6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20" xfId="0" applyFont="1" applyBorder="1"/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6" fillId="6" borderId="23" xfId="0" applyFont="1" applyFill="1" applyBorder="1" applyAlignment="1">
      <alignment horizontal="center" vertical="center" wrapText="1"/>
    </xf>
    <xf numFmtId="0" fontId="8" fillId="0" borderId="0" xfId="0" applyFont="1"/>
    <xf numFmtId="0" fontId="5" fillId="5" borderId="1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2" fillId="15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41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42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2"/>
    </xf>
    <xf numFmtId="0" fontId="12" fillId="12" borderId="1" xfId="0" applyFont="1" applyFill="1" applyBorder="1" applyAlignment="1">
      <alignment horizontal="center" vertical="center"/>
    </xf>
    <xf numFmtId="0" fontId="12" fillId="12" borderId="3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12" fillId="12" borderId="25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12" fillId="13" borderId="25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0" fontId="12" fillId="14" borderId="35" xfId="0" applyFont="1" applyFill="1" applyBorder="1" applyAlignment="1">
      <alignment horizontal="center" vertical="center" wrapText="1"/>
    </xf>
    <xf numFmtId="0" fontId="12" fillId="14" borderId="2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16" borderId="39" xfId="0" applyFont="1" applyFill="1" applyBorder="1" applyAlignment="1">
      <alignment horizontal="center" vertical="center" wrapText="1"/>
    </xf>
    <xf numFmtId="0" fontId="1" fillId="16" borderId="4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textRotation="90"/>
    </xf>
    <xf numFmtId="0" fontId="5" fillId="5" borderId="17" xfId="0" applyFont="1" applyFill="1" applyBorder="1" applyAlignment="1">
      <alignment horizontal="center" vertical="center" textRotation="90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</cellXfs>
  <cellStyles count="1">
    <cellStyle name="Normal" xfId="0" builtinId="0"/>
  </cellStyles>
  <dxfs count="46">
    <dxf>
      <font>
        <color auto="1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theme="9" tint="-0.24994659260841701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rgb="FF00B050"/>
        </patternFill>
      </fill>
    </dxf>
    <dxf>
      <fill>
        <patternFill patternType="solid">
          <bgColor theme="1" tint="4.9989318521683403E-2"/>
        </patternFill>
      </fill>
    </dxf>
    <dxf>
      <font>
        <color auto="1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theme="9" tint="-0.24994659260841701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rgb="FF33CC33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theme="1" tint="4.9989318521683403E-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theme="1" tint="4.9989318521683403E-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theme="1" tint="4.9989318521683403E-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ill>
        <patternFill patternType="solid">
          <bgColor theme="1" tint="4.9989318521683403E-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9" tint="-0.2499465926084170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33CC33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rgb="FF00B050"/>
        </patternFill>
      </fill>
    </dxf>
    <dxf>
      <fill>
        <patternFill patternType="solid">
          <bgColor rgb="FF00B0F0"/>
        </patternFill>
      </fill>
    </dxf>
    <dxf>
      <font>
        <color auto="1"/>
      </font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321464</xdr:colOff>
      <xdr:row>1</xdr:row>
      <xdr:rowOff>49054</xdr:rowOff>
    </xdr:from>
    <xdr:to>
      <xdr:col>1</xdr:col>
      <xdr:colOff>130968</xdr:colOff>
      <xdr:row>1</xdr:row>
      <xdr:rowOff>476249</xdr:rowOff>
    </xdr:to>
    <xdr:pic>
      <xdr:nvPicPr>
        <xdr:cNvPr id="6" name="Picture 2" descr="Resultado de imagem para logo uf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1310" y="182245"/>
          <a:ext cx="352425" cy="4267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2875" y="75565"/>
          <a:ext cx="5743575" cy="330263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143625" y="66040"/>
          <a:ext cx="5731510" cy="33108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showGridLines="0" tabSelected="1" zoomScale="80" zoomScaleNormal="80" zoomScaleSheetLayoutView="70" workbookViewId="0">
      <pane ySplit="7" topLeftCell="A8" activePane="bottomLeft" state="frozen"/>
      <selection pane="bottomLeft" activeCell="B17" sqref="B17"/>
    </sheetView>
  </sheetViews>
  <sheetFormatPr defaultColWidth="9" defaultRowHeight="15"/>
  <cols>
    <col min="1" max="1" width="8.140625" customWidth="1"/>
    <col min="2" max="2" width="85.7109375" customWidth="1"/>
    <col min="3" max="3" width="39.7109375" customWidth="1"/>
    <col min="4" max="4" width="34.42578125" customWidth="1"/>
    <col min="5" max="5" width="43.42578125" customWidth="1"/>
    <col min="6" max="6" width="45.140625" customWidth="1"/>
    <col min="7" max="7" width="16.5703125" customWidth="1"/>
    <col min="8" max="8" width="10.7109375" customWidth="1"/>
    <col min="9" max="9" width="16.5703125" customWidth="1"/>
    <col min="10" max="10" width="10.7109375" customWidth="1"/>
    <col min="11" max="11" width="16.5703125" customWidth="1"/>
    <col min="12" max="12" width="10.7109375" customWidth="1"/>
    <col min="13" max="13" width="25.42578125" customWidth="1"/>
    <col min="14" max="17" width="14.5703125" customWidth="1"/>
    <col min="18" max="18" width="21.140625" customWidth="1"/>
    <col min="19" max="19" width="41" customWidth="1"/>
    <col min="20" max="20" width="23.140625" customWidth="1"/>
    <col min="21" max="21" width="21.42578125" customWidth="1"/>
    <col min="22" max="22" width="76" customWidth="1"/>
  </cols>
  <sheetData>
    <row r="1" spans="1:22" ht="10.5" customHeight="1"/>
    <row r="2" spans="1:22" ht="42.75" customHeight="1">
      <c r="A2" s="71" t="s">
        <v>0</v>
      </c>
      <c r="B2" s="72"/>
      <c r="C2" s="73"/>
      <c r="E2" s="47" t="s">
        <v>1</v>
      </c>
      <c r="F2" s="74" t="s">
        <v>2</v>
      </c>
      <c r="G2" s="75"/>
    </row>
    <row r="3" spans="1:22" ht="6" customHeight="1"/>
    <row r="4" spans="1:22" ht="9" customHeight="1"/>
    <row r="5" spans="1:22" ht="21.75" customHeight="1">
      <c r="A5" s="76" t="s">
        <v>3</v>
      </c>
      <c r="B5" s="77"/>
      <c r="C5" s="78"/>
      <c r="D5" s="78"/>
      <c r="E5" s="78"/>
      <c r="F5" s="79"/>
      <c r="G5" s="80" t="s">
        <v>4</v>
      </c>
      <c r="H5" s="81"/>
      <c r="I5" s="81"/>
      <c r="J5" s="81"/>
      <c r="K5" s="81"/>
      <c r="L5" s="81"/>
      <c r="M5" s="82"/>
      <c r="N5" s="83" t="s">
        <v>5</v>
      </c>
      <c r="O5" s="84"/>
      <c r="P5" s="84"/>
      <c r="Q5" s="84"/>
      <c r="R5" s="84"/>
      <c r="S5" s="84"/>
      <c r="T5" s="85"/>
      <c r="U5" s="86"/>
      <c r="V5" s="62" t="s">
        <v>6</v>
      </c>
    </row>
    <row r="6" spans="1:22" ht="21.75" customHeight="1">
      <c r="A6" s="93" t="s">
        <v>7</v>
      </c>
      <c r="B6" s="94" t="s">
        <v>8</v>
      </c>
      <c r="C6" s="94" t="s">
        <v>9</v>
      </c>
      <c r="D6" s="94" t="s">
        <v>10</v>
      </c>
      <c r="E6" s="94" t="s">
        <v>11</v>
      </c>
      <c r="F6" s="95" t="s">
        <v>12</v>
      </c>
      <c r="G6" s="87" t="s">
        <v>13</v>
      </c>
      <c r="H6" s="88"/>
      <c r="I6" s="88" t="s">
        <v>14</v>
      </c>
      <c r="J6" s="88"/>
      <c r="K6" s="88" t="s">
        <v>15</v>
      </c>
      <c r="L6" s="88"/>
      <c r="M6" s="96" t="s">
        <v>16</v>
      </c>
      <c r="N6" s="89" t="s">
        <v>17</v>
      </c>
      <c r="O6" s="90"/>
      <c r="P6" s="90"/>
      <c r="Q6" s="90"/>
      <c r="R6" s="63" t="s">
        <v>18</v>
      </c>
      <c r="S6" s="90" t="s">
        <v>19</v>
      </c>
      <c r="T6" s="91"/>
      <c r="U6" s="92"/>
      <c r="V6" s="98" t="s">
        <v>20</v>
      </c>
    </row>
    <row r="7" spans="1:22" ht="45">
      <c r="A7" s="93"/>
      <c r="B7" s="94"/>
      <c r="C7" s="94"/>
      <c r="D7" s="94"/>
      <c r="E7" s="94"/>
      <c r="F7" s="95"/>
      <c r="G7" s="48" t="s">
        <v>21</v>
      </c>
      <c r="H7" s="49" t="s">
        <v>22</v>
      </c>
      <c r="I7" s="49" t="s">
        <v>21</v>
      </c>
      <c r="J7" s="49" t="s">
        <v>22</v>
      </c>
      <c r="K7" s="49" t="s">
        <v>23</v>
      </c>
      <c r="L7" s="49" t="s">
        <v>22</v>
      </c>
      <c r="M7" s="97"/>
      <c r="N7" s="60" t="s">
        <v>24</v>
      </c>
      <c r="O7" s="61" t="s">
        <v>25</v>
      </c>
      <c r="P7" s="61" t="s">
        <v>26</v>
      </c>
      <c r="Q7" s="61" t="s">
        <v>27</v>
      </c>
      <c r="R7" s="61" t="s">
        <v>28</v>
      </c>
      <c r="S7" s="61" t="s">
        <v>29</v>
      </c>
      <c r="T7" s="61" t="s">
        <v>30</v>
      </c>
      <c r="U7" s="64" t="s">
        <v>31</v>
      </c>
      <c r="V7" s="99"/>
    </row>
    <row r="8" spans="1:22" s="1" customFormat="1" ht="60">
      <c r="A8" s="2">
        <v>1</v>
      </c>
      <c r="B8" s="50" t="s">
        <v>32</v>
      </c>
      <c r="C8" s="51" t="s">
        <v>33</v>
      </c>
      <c r="D8" s="51" t="s">
        <v>34</v>
      </c>
      <c r="E8" s="52" t="s">
        <v>35</v>
      </c>
      <c r="F8" s="53" t="s">
        <v>36</v>
      </c>
      <c r="G8" s="54" t="s">
        <v>37</v>
      </c>
      <c r="H8" s="55">
        <v>2</v>
      </c>
      <c r="I8" s="55" t="s">
        <v>38</v>
      </c>
      <c r="J8" s="55">
        <v>8</v>
      </c>
      <c r="K8" s="55" t="s">
        <v>39</v>
      </c>
      <c r="L8" s="55">
        <v>5</v>
      </c>
      <c r="M8" s="55" t="str">
        <f t="shared" ref="M8:M11" si="0">IF(K8="","",IF(K8="Risco Baixo","O risco baixo está dentro do apetite a riscos da UFPA, portanto, deve ser apenas monitorado.",IF(K8="Risco Médio","O risco médio está dentro do apetite a riscos da UFPA, portanto, deve ser apenas monitorado.",IF(K8="Risco Alto","O risco alto deverá ser priorizado para tratamento, pois está fora do limite de apetite tolerado.",IF(K8="Risco Extremo","O risco extremo deverá ser priorizado para tratamento, pois está fora do limite de apetite tolerado.",)))))</f>
        <v>O risco médio está dentro do apetite a riscos da UFPA, portanto, deve ser apenas monitorado.</v>
      </c>
      <c r="N8" s="54" t="s">
        <v>40</v>
      </c>
      <c r="O8" s="55" t="s">
        <v>41</v>
      </c>
      <c r="P8" s="55" t="s">
        <v>40</v>
      </c>
      <c r="Q8" s="55" t="s">
        <v>41</v>
      </c>
      <c r="R8" s="55" t="s">
        <v>40</v>
      </c>
      <c r="S8" s="51" t="str">
        <f t="shared" ref="S8:S11" si="1">IF(K8="","",IF(K8="Risco Baixo","monitorar o risco.",IF(K8="Risco Médio","monitorar o risco.",IF(K8="Risco Alto","",IF(K8="Risco Extremo","",)))))</f>
        <v>monitorar o risco.</v>
      </c>
      <c r="T8" s="65" t="s">
        <v>42</v>
      </c>
      <c r="U8" s="66" t="str">
        <f t="shared" ref="U8:U11" si="2">IF(S8="monitorar o risco.","Contínuo","")</f>
        <v>Contínuo</v>
      </c>
      <c r="V8" s="67"/>
    </row>
    <row r="9" spans="1:22" s="1" customFormat="1" ht="60">
      <c r="A9" s="2">
        <v>2</v>
      </c>
      <c r="B9" s="119" t="s">
        <v>117</v>
      </c>
      <c r="C9" s="51" t="s">
        <v>43</v>
      </c>
      <c r="D9" s="51" t="s">
        <v>44</v>
      </c>
      <c r="E9" s="52" t="s">
        <v>45</v>
      </c>
      <c r="F9" s="53" t="s">
        <v>46</v>
      </c>
      <c r="G9" s="54" t="s">
        <v>37</v>
      </c>
      <c r="H9" s="55">
        <v>2</v>
      </c>
      <c r="I9" s="55" t="s">
        <v>38</v>
      </c>
      <c r="J9" s="55">
        <v>8</v>
      </c>
      <c r="K9" s="55" t="s">
        <v>39</v>
      </c>
      <c r="L9" s="55">
        <v>5</v>
      </c>
      <c r="M9" s="55" t="str">
        <f t="shared" si="0"/>
        <v>O risco médio está dentro do apetite a riscos da UFPA, portanto, deve ser apenas monitorado.</v>
      </c>
      <c r="N9" s="54" t="s">
        <v>40</v>
      </c>
      <c r="O9" s="55" t="s">
        <v>41</v>
      </c>
      <c r="P9" s="55" t="s">
        <v>40</v>
      </c>
      <c r="Q9" s="55" t="s">
        <v>41</v>
      </c>
      <c r="R9" s="55" t="s">
        <v>40</v>
      </c>
      <c r="S9" s="51" t="str">
        <f t="shared" si="1"/>
        <v>monitorar o risco.</v>
      </c>
      <c r="T9" s="65" t="s">
        <v>42</v>
      </c>
      <c r="U9" s="66" t="str">
        <f t="shared" si="2"/>
        <v>Contínuo</v>
      </c>
      <c r="V9" s="67"/>
    </row>
    <row r="10" spans="1:22" s="1" customFormat="1" ht="60">
      <c r="A10" s="2">
        <v>3</v>
      </c>
      <c r="B10" s="119" t="s">
        <v>118</v>
      </c>
      <c r="C10" s="51" t="s">
        <v>47</v>
      </c>
      <c r="D10" s="51" t="s">
        <v>48</v>
      </c>
      <c r="E10" s="52" t="s">
        <v>49</v>
      </c>
      <c r="F10" s="53" t="s">
        <v>119</v>
      </c>
      <c r="G10" s="54" t="s">
        <v>37</v>
      </c>
      <c r="H10" s="55">
        <v>2</v>
      </c>
      <c r="I10" s="55" t="s">
        <v>38</v>
      </c>
      <c r="J10" s="55">
        <v>8</v>
      </c>
      <c r="K10" s="55" t="s">
        <v>39</v>
      </c>
      <c r="L10" s="55">
        <v>5</v>
      </c>
      <c r="M10" s="55" t="str">
        <f t="shared" si="0"/>
        <v>O risco médio está dentro do apetite a riscos da UFPA, portanto, deve ser apenas monitorado.</v>
      </c>
      <c r="N10" s="54" t="s">
        <v>40</v>
      </c>
      <c r="O10" s="55" t="s">
        <v>41</v>
      </c>
      <c r="P10" s="55" t="s">
        <v>40</v>
      </c>
      <c r="Q10" s="55" t="s">
        <v>41</v>
      </c>
      <c r="R10" s="55" t="s">
        <v>40</v>
      </c>
      <c r="S10" s="51" t="str">
        <f t="shared" si="1"/>
        <v>monitorar o risco.</v>
      </c>
      <c r="T10" s="65" t="s">
        <v>42</v>
      </c>
      <c r="U10" s="66" t="str">
        <f t="shared" si="2"/>
        <v>Contínuo</v>
      </c>
      <c r="V10" s="67"/>
    </row>
    <row r="11" spans="1:22" s="1" customFormat="1" ht="60">
      <c r="A11" s="5">
        <v>4</v>
      </c>
      <c r="B11" s="50" t="s">
        <v>50</v>
      </c>
      <c r="C11" s="56" t="s">
        <v>51</v>
      </c>
      <c r="D11" s="56" t="s">
        <v>48</v>
      </c>
      <c r="E11" s="52" t="s">
        <v>52</v>
      </c>
      <c r="F11" s="57" t="s">
        <v>120</v>
      </c>
      <c r="G11" s="58" t="s">
        <v>37</v>
      </c>
      <c r="H11" s="59">
        <v>2</v>
      </c>
      <c r="I11" s="59" t="s">
        <v>38</v>
      </c>
      <c r="J11" s="59">
        <v>8</v>
      </c>
      <c r="K11" s="59" t="s">
        <v>39</v>
      </c>
      <c r="L11" s="59">
        <v>5</v>
      </c>
      <c r="M11" s="59" t="str">
        <f t="shared" si="0"/>
        <v>O risco médio está dentro do apetite a riscos da UFPA, portanto, deve ser apenas monitorado.</v>
      </c>
      <c r="N11" s="58" t="s">
        <v>40</v>
      </c>
      <c r="O11" s="59" t="s">
        <v>41</v>
      </c>
      <c r="P11" s="59" t="s">
        <v>40</v>
      </c>
      <c r="Q11" s="59" t="s">
        <v>41</v>
      </c>
      <c r="R11" s="59" t="s">
        <v>40</v>
      </c>
      <c r="S11" s="56" t="str">
        <f t="shared" si="1"/>
        <v>monitorar o risco.</v>
      </c>
      <c r="T11" s="68" t="s">
        <v>42</v>
      </c>
      <c r="U11" s="69" t="str">
        <f t="shared" si="2"/>
        <v>Contínuo</v>
      </c>
      <c r="V11" s="70"/>
    </row>
  </sheetData>
  <mergeCells count="18">
    <mergeCell ref="F6:F7"/>
    <mergeCell ref="M6:M7"/>
    <mergeCell ref="V6:V7"/>
    <mergeCell ref="A6:A7"/>
    <mergeCell ref="B6:B7"/>
    <mergeCell ref="C6:C7"/>
    <mergeCell ref="D6:D7"/>
    <mergeCell ref="E6:E7"/>
    <mergeCell ref="G6:H6"/>
    <mergeCell ref="I6:J6"/>
    <mergeCell ref="K6:L6"/>
    <mergeCell ref="N6:Q6"/>
    <mergeCell ref="S6:U6"/>
    <mergeCell ref="A2:C2"/>
    <mergeCell ref="F2:G2"/>
    <mergeCell ref="A5:F5"/>
    <mergeCell ref="G5:M5"/>
    <mergeCell ref="N5:U5"/>
  </mergeCells>
  <conditionalFormatting sqref="G8:G11">
    <cfRule type="cellIs" dxfId="45" priority="1628" operator="equal">
      <formula>10</formula>
    </cfRule>
    <cfRule type="cellIs" dxfId="44" priority="1630" operator="equal">
      <formula>1</formula>
    </cfRule>
    <cfRule type="cellIs" dxfId="43" priority="1631" operator="equal">
      <formula>2</formula>
    </cfRule>
    <cfRule type="cellIs" dxfId="42" priority="1632" operator="equal">
      <formula>5</formula>
    </cfRule>
  </conditionalFormatting>
  <conditionalFormatting sqref="K8:K11">
    <cfRule type="cellIs" dxfId="41" priority="1550" operator="equal">
      <formula>"Risco Baixo"</formula>
    </cfRule>
    <cfRule type="cellIs" dxfId="40" priority="1551" operator="equal">
      <formula>"Risco Médio"</formula>
    </cfRule>
    <cfRule type="cellIs" dxfId="39" priority="1552" operator="equal">
      <formula>"Risco Alto"</formula>
    </cfRule>
    <cfRule type="cellIs" dxfId="38" priority="1553" operator="equal">
      <formula>"Risco Extremo"</formula>
    </cfRule>
    <cfRule type="cellIs" dxfId="37" priority="1526" operator="equal">
      <formula>""</formula>
    </cfRule>
    <cfRule type="cellIs" dxfId="36" priority="1534" operator="equal">
      <formula>"Risco Baixo"</formula>
    </cfRule>
    <cfRule type="cellIs" dxfId="35" priority="1535" operator="equal">
      <formula>"Risco Médio"</formula>
    </cfRule>
    <cfRule type="cellIs" dxfId="34" priority="1536" operator="equal">
      <formula>"Risco Alto"</formula>
    </cfRule>
    <cfRule type="cellIs" dxfId="33" priority="1537" operator="equal">
      <formula>"Risco Extremo"</formula>
    </cfRule>
  </conditionalFormatting>
  <conditionalFormatting sqref="L8:L11">
    <cfRule type="cellIs" dxfId="32" priority="1554" operator="lessThan">
      <formula>10</formula>
    </cfRule>
    <cfRule type="cellIs" dxfId="31" priority="1555" operator="lessThan">
      <formula>40</formula>
    </cfRule>
    <cfRule type="cellIs" dxfId="30" priority="1556" operator="lessThan">
      <formula>80</formula>
    </cfRule>
    <cfRule type="cellIs" dxfId="29" priority="1557" operator="lessThan">
      <formula>101</formula>
    </cfRule>
    <cfRule type="cellIs" dxfId="28" priority="1525" operator="equal">
      <formula>""</formula>
    </cfRule>
    <cfRule type="cellIs" dxfId="27" priority="1538" operator="lessThan">
      <formula>10</formula>
    </cfRule>
    <cfRule type="cellIs" dxfId="26" priority="1539" operator="lessThan">
      <formula>40</formula>
    </cfRule>
    <cfRule type="cellIs" dxfId="25" priority="1540" operator="lessThan">
      <formula>80</formula>
    </cfRule>
    <cfRule type="cellIs" dxfId="24" priority="1541" operator="lessThan">
      <formula>101</formula>
    </cfRule>
  </conditionalFormatting>
  <conditionalFormatting sqref="M8:M11">
    <cfRule type="cellIs" dxfId="23" priority="1546" operator="equal">
      <formula>"Risco Baixo é tolerado. A ação de tratamento é Gerenciar o Risco."</formula>
    </cfRule>
    <cfRule type="cellIs" dxfId="22" priority="1547" operator="equal">
      <formula>"Risco Médio é tolerado. A ação de tratamento é Gerenciar o Risco."</formula>
    </cfRule>
    <cfRule type="cellIs" dxfId="21" priority="1548" operator="equal">
      <formula>"Risco Alto não é tolerado. Deverá ser criada ação de tratamento."</formula>
    </cfRule>
    <cfRule type="cellIs" dxfId="20" priority="1549" operator="equal">
      <formula>"Risco Extremo não é tolerado. Deverá ser criada ação de tratamento."</formula>
    </cfRule>
    <cfRule type="cellIs" dxfId="19" priority="1524" operator="equal">
      <formula>""</formula>
    </cfRule>
    <cfRule type="cellIs" dxfId="18" priority="1530" operator="equal">
      <formula>"Risco Baixo é tolerado. A ação de tratamento é Gerenciar o Risco."</formula>
    </cfRule>
    <cfRule type="cellIs" dxfId="17" priority="1531" operator="equal">
      <formula>"Risco Médio é tolerado. A ação de tratamento é Gerenciar o Risco."</formula>
    </cfRule>
    <cfRule type="cellIs" dxfId="16" priority="1532" operator="equal">
      <formula>"Risco Alto não é tolerado. Deverá ser criada ação de tratamento."</formula>
    </cfRule>
    <cfRule type="cellIs" dxfId="15" priority="1533" operator="equal">
      <formula>"Risco Extremo não é tolerado. Deverá ser criada ação de tratamento."</formula>
    </cfRule>
    <cfRule type="cellIs" dxfId="14" priority="1484" operator="equal">
      <formula>""</formula>
    </cfRule>
    <cfRule type="cellIs" dxfId="13" priority="1485" operator="equal">
      <formula>"O risco baixo está dentro do apetite a riscos da UFPA, portanto, deve ser apenas monitorado."</formula>
    </cfRule>
    <cfRule type="cellIs" dxfId="12" priority="1486" operator="equal">
      <formula>"O risco médio está dentro do apetite a riscos da UFPA, portanto, deve ser apenas monitorado."</formula>
    </cfRule>
    <cfRule type="cellIs" dxfId="11" priority="1487" operator="equal">
      <formula>"O risco alto deverá ser priorizado para tratamento, pois está fora do limite de apetite tolerado."</formula>
    </cfRule>
    <cfRule type="cellIs" dxfId="10" priority="1488" operator="equal">
      <formula>"O risco extremo deverá ser priorizado para tratamento, pois está fora do limite de apetite tolerado."</formula>
    </cfRule>
  </conditionalFormatting>
  <conditionalFormatting sqref="G8:J11">
    <cfRule type="cellIs" dxfId="9" priority="1629" operator="equal">
      <formula>1</formula>
    </cfRule>
    <cfRule type="cellIs" dxfId="8" priority="1633" operator="equal">
      <formula>2</formula>
    </cfRule>
    <cfRule type="cellIs" dxfId="7" priority="1634" operator="equal">
      <formula>5</formula>
    </cfRule>
    <cfRule type="cellIs" dxfId="6" priority="1635" operator="equal">
      <formula>8</formula>
    </cfRule>
    <cfRule type="cellIs" dxfId="5" priority="1637" operator="equal">
      <formula>10</formula>
    </cfRule>
  </conditionalFormatting>
  <conditionalFormatting sqref="N8:R11">
    <cfRule type="cellIs" dxfId="3" priority="1600" operator="equal">
      <formula>"RB"</formula>
    </cfRule>
    <cfRule type="cellIs" dxfId="2" priority="1601" operator="equal">
      <formula>"RM"</formula>
    </cfRule>
    <cfRule type="cellIs" dxfId="1" priority="1602" operator="equal">
      <formula>"RA"</formula>
    </cfRule>
    <cfRule type="cellIs" dxfId="0" priority="1603" operator="equal">
      <formula>"RE"</formula>
    </cfRule>
  </conditionalFormatting>
  <dataValidations count="3">
    <dataValidation type="list" allowBlank="1" showInputMessage="1" showErrorMessage="1" sqref="G8:G11">
      <formula1>"Muito Baixa,Baixa,Média,Alta,Muito Alta"</formula1>
    </dataValidation>
    <dataValidation type="list" allowBlank="1" showInputMessage="1" showErrorMessage="1" sqref="I8:I11">
      <formula1>"Muito Baixo,Baixo,Médio,Alto,Muito Alto"</formula1>
    </dataValidation>
    <dataValidation type="list" allowBlank="1" showInputMessage="1" showErrorMessage="1" sqref="N8:R11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3:E21"/>
  <sheetViews>
    <sheetView showGridLines="0" topLeftCell="A13" workbookViewId="0">
      <selection activeCell="D8" sqref="D8"/>
    </sheetView>
  </sheetViews>
  <sheetFormatPr defaultColWidth="9.140625" defaultRowHeight="15.75"/>
  <cols>
    <col min="1" max="1" width="9.140625" style="8"/>
    <col min="2" max="2" width="1.140625" style="8" customWidth="1"/>
    <col min="3" max="3" width="22.5703125" style="8" customWidth="1"/>
    <col min="4" max="4" width="9.28515625" style="8" customWidth="1"/>
    <col min="5" max="5" width="62.85546875" style="8" customWidth="1"/>
    <col min="6" max="6" width="1.140625" style="8" customWidth="1"/>
    <col min="7" max="7" width="9.140625" style="8"/>
    <col min="8" max="9" width="9.140625" style="8" customWidth="1"/>
    <col min="10" max="16384" width="9.140625" style="8"/>
  </cols>
  <sheetData>
    <row r="3" spans="3:5" ht="4.5" customHeight="1"/>
    <row r="4" spans="3:5">
      <c r="C4" s="100" t="s">
        <v>53</v>
      </c>
      <c r="D4" s="101"/>
      <c r="E4" s="102"/>
    </row>
    <row r="5" spans="3:5">
      <c r="C5" s="37" t="s">
        <v>54</v>
      </c>
      <c r="D5" s="38" t="s">
        <v>55</v>
      </c>
      <c r="E5" s="39" t="s">
        <v>56</v>
      </c>
    </row>
    <row r="6" spans="3:5" ht="49.5" customHeight="1">
      <c r="C6" s="40" t="s">
        <v>57</v>
      </c>
      <c r="D6" s="41">
        <v>1</v>
      </c>
      <c r="E6" s="42" t="s">
        <v>58</v>
      </c>
    </row>
    <row r="7" spans="3:5" ht="49.5" customHeight="1">
      <c r="C7" s="31" t="s">
        <v>37</v>
      </c>
      <c r="D7" s="43">
        <v>2</v>
      </c>
      <c r="E7" s="44" t="s">
        <v>59</v>
      </c>
    </row>
    <row r="8" spans="3:5" ht="49.5" customHeight="1">
      <c r="C8" s="33" t="s">
        <v>60</v>
      </c>
      <c r="D8" s="43">
        <v>5</v>
      </c>
      <c r="E8" s="44" t="s">
        <v>61</v>
      </c>
    </row>
    <row r="9" spans="3:5" ht="49.5" customHeight="1">
      <c r="C9" s="34" t="s">
        <v>62</v>
      </c>
      <c r="D9" s="43">
        <v>8</v>
      </c>
      <c r="E9" s="44" t="s">
        <v>63</v>
      </c>
    </row>
    <row r="10" spans="3:5" ht="49.5" customHeight="1">
      <c r="C10" s="35" t="s">
        <v>64</v>
      </c>
      <c r="D10" s="45">
        <v>10</v>
      </c>
      <c r="E10" s="46" t="s">
        <v>65</v>
      </c>
    </row>
    <row r="11" spans="3:5" ht="4.5" customHeight="1"/>
    <row r="13" spans="3:5" ht="4.5" customHeight="1"/>
    <row r="14" spans="3:5">
      <c r="C14" s="100" t="s">
        <v>66</v>
      </c>
      <c r="D14" s="101"/>
      <c r="E14" s="102"/>
    </row>
    <row r="15" spans="3:5">
      <c r="C15" s="37" t="s">
        <v>67</v>
      </c>
      <c r="D15" s="38" t="s">
        <v>55</v>
      </c>
      <c r="E15" s="39" t="s">
        <v>56</v>
      </c>
    </row>
    <row r="16" spans="3:5" ht="49.5" customHeight="1">
      <c r="C16" s="40" t="s">
        <v>68</v>
      </c>
      <c r="D16" s="41">
        <v>1</v>
      </c>
      <c r="E16" s="42" t="s">
        <v>69</v>
      </c>
    </row>
    <row r="17" spans="3:5" ht="49.5" customHeight="1">
      <c r="C17" s="31" t="s">
        <v>70</v>
      </c>
      <c r="D17" s="43">
        <v>2</v>
      </c>
      <c r="E17" s="44" t="s">
        <v>71</v>
      </c>
    </row>
    <row r="18" spans="3:5" ht="49.5" customHeight="1">
      <c r="C18" s="33" t="s">
        <v>72</v>
      </c>
      <c r="D18" s="43">
        <v>5</v>
      </c>
      <c r="E18" s="44" t="s">
        <v>73</v>
      </c>
    </row>
    <row r="19" spans="3:5" ht="49.5" customHeight="1">
      <c r="C19" s="34" t="s">
        <v>38</v>
      </c>
      <c r="D19" s="43">
        <v>8</v>
      </c>
      <c r="E19" s="44" t="s">
        <v>74</v>
      </c>
    </row>
    <row r="20" spans="3:5" ht="49.5" customHeight="1">
      <c r="C20" s="35" t="s">
        <v>75</v>
      </c>
      <c r="D20" s="45">
        <v>10</v>
      </c>
      <c r="E20" s="46" t="s">
        <v>76</v>
      </c>
    </row>
    <row r="21" spans="3:5" ht="4.5" customHeight="1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C2:D9"/>
  <sheetViews>
    <sheetView showGridLines="0" workbookViewId="0">
      <selection activeCell="C29" sqref="C29"/>
    </sheetView>
  </sheetViews>
  <sheetFormatPr defaultColWidth="9.140625" defaultRowHeight="15"/>
  <cols>
    <col min="1" max="1" width="9.140625" style="28"/>
    <col min="2" max="2" width="0.5703125" style="28" customWidth="1"/>
    <col min="3" max="3" width="26.42578125" style="28" customWidth="1"/>
    <col min="4" max="4" width="32.5703125" style="28" customWidth="1"/>
    <col min="5" max="5" width="0.5703125" style="28" customWidth="1"/>
    <col min="6" max="16384" width="9.140625" style="28"/>
  </cols>
  <sheetData>
    <row r="2" spans="3:4" ht="5.25" customHeight="1"/>
    <row r="3" spans="3:4" ht="15.75">
      <c r="C3" s="100" t="s">
        <v>77</v>
      </c>
      <c r="D3" s="102"/>
    </row>
    <row r="4" spans="3:4" ht="15.75">
      <c r="C4" s="29" t="s">
        <v>78</v>
      </c>
      <c r="D4" s="30" t="s">
        <v>79</v>
      </c>
    </row>
    <row r="5" spans="3:4" ht="33.75" customHeight="1">
      <c r="C5" s="31" t="s">
        <v>80</v>
      </c>
      <c r="D5" s="32" t="s">
        <v>81</v>
      </c>
    </row>
    <row r="6" spans="3:4" ht="33.75" customHeight="1">
      <c r="C6" s="33" t="s">
        <v>82</v>
      </c>
      <c r="D6" s="32" t="s">
        <v>83</v>
      </c>
    </row>
    <row r="7" spans="3:4" ht="33.75" customHeight="1">
      <c r="C7" s="34" t="s">
        <v>84</v>
      </c>
      <c r="D7" s="32" t="s">
        <v>85</v>
      </c>
    </row>
    <row r="8" spans="3:4" ht="33.75" customHeight="1">
      <c r="C8" s="35" t="s">
        <v>86</v>
      </c>
      <c r="D8" s="36" t="s">
        <v>87</v>
      </c>
    </row>
    <row r="9" spans="3:4" ht="5.25" customHeight="1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C2:J12"/>
  <sheetViews>
    <sheetView showGridLines="0" workbookViewId="0">
      <selection activeCell="C29" sqref="C29"/>
    </sheetView>
  </sheetViews>
  <sheetFormatPr defaultColWidth="9.140625" defaultRowHeight="15.75"/>
  <cols>
    <col min="1" max="1" width="9.140625" style="8"/>
    <col min="2" max="2" width="1" style="8" customWidth="1"/>
    <col min="3" max="3" width="3.140625" style="8" customWidth="1"/>
    <col min="4" max="4" width="8.28515625" style="8" customWidth="1"/>
    <col min="5" max="5" width="0.7109375" style="8" customWidth="1"/>
    <col min="6" max="10" width="8.28515625" style="8" customWidth="1"/>
    <col min="11" max="11" width="1" style="8" customWidth="1"/>
    <col min="12" max="16384" width="9.140625" style="8"/>
  </cols>
  <sheetData>
    <row r="2" spans="3:10" ht="4.5" customHeight="1"/>
    <row r="3" spans="3:10">
      <c r="C3" s="100" t="s">
        <v>88</v>
      </c>
      <c r="D3" s="101"/>
      <c r="E3" s="101"/>
      <c r="F3" s="101"/>
      <c r="G3" s="101"/>
      <c r="H3" s="101"/>
      <c r="I3" s="101"/>
      <c r="J3" s="102"/>
    </row>
    <row r="4" spans="3:10" ht="33.75" customHeight="1">
      <c r="C4" s="105" t="s">
        <v>89</v>
      </c>
      <c r="D4" s="9" t="s">
        <v>90</v>
      </c>
      <c r="F4" s="10" t="s">
        <v>91</v>
      </c>
      <c r="G4" s="10" t="s">
        <v>92</v>
      </c>
      <c r="H4" s="11" t="s">
        <v>93</v>
      </c>
      <c r="I4" s="21" t="s">
        <v>94</v>
      </c>
      <c r="J4" s="22" t="s">
        <v>95</v>
      </c>
    </row>
    <row r="5" spans="3:10" ht="33.75" customHeight="1">
      <c r="C5" s="105"/>
      <c r="D5" s="12" t="s">
        <v>96</v>
      </c>
      <c r="F5" s="13" t="s">
        <v>97</v>
      </c>
      <c r="G5" s="14" t="s">
        <v>98</v>
      </c>
      <c r="H5" s="15" t="s">
        <v>99</v>
      </c>
      <c r="I5" s="15" t="s">
        <v>100</v>
      </c>
      <c r="J5" s="23" t="s">
        <v>94</v>
      </c>
    </row>
    <row r="6" spans="3:10" ht="33.75" customHeight="1">
      <c r="C6" s="105"/>
      <c r="D6" s="16" t="s">
        <v>101</v>
      </c>
      <c r="F6" s="13" t="s">
        <v>102</v>
      </c>
      <c r="G6" s="14" t="s">
        <v>91</v>
      </c>
      <c r="H6" s="14" t="s">
        <v>103</v>
      </c>
      <c r="I6" s="15" t="s">
        <v>99</v>
      </c>
      <c r="J6" s="24" t="s">
        <v>93</v>
      </c>
    </row>
    <row r="7" spans="3:10" ht="33.75" customHeight="1">
      <c r="C7" s="105"/>
      <c r="D7" s="17" t="s">
        <v>104</v>
      </c>
      <c r="F7" s="13" t="s">
        <v>105</v>
      </c>
      <c r="G7" s="13" t="s">
        <v>106</v>
      </c>
      <c r="H7" s="14" t="s">
        <v>91</v>
      </c>
      <c r="I7" s="14" t="s">
        <v>98</v>
      </c>
      <c r="J7" s="25" t="s">
        <v>92</v>
      </c>
    </row>
    <row r="8" spans="3:10" ht="33.75" customHeight="1">
      <c r="C8" s="106"/>
      <c r="D8" s="18" t="s">
        <v>107</v>
      </c>
      <c r="F8" s="13" t="s">
        <v>108</v>
      </c>
      <c r="G8" s="13" t="s">
        <v>105</v>
      </c>
      <c r="H8" s="13" t="s">
        <v>102</v>
      </c>
      <c r="I8" s="13" t="s">
        <v>97</v>
      </c>
      <c r="J8" s="25" t="s">
        <v>91</v>
      </c>
    </row>
    <row r="9" spans="3:10" ht="3.75" customHeight="1">
      <c r="C9" s="19"/>
      <c r="J9" s="26"/>
    </row>
    <row r="10" spans="3:10" ht="33.75" customHeight="1">
      <c r="C10" s="107"/>
      <c r="D10" s="108"/>
      <c r="F10" s="18" t="s">
        <v>109</v>
      </c>
      <c r="G10" s="17" t="s">
        <v>110</v>
      </c>
      <c r="H10" s="16" t="s">
        <v>111</v>
      </c>
      <c r="I10" s="12" t="s">
        <v>112</v>
      </c>
      <c r="J10" s="27" t="s">
        <v>113</v>
      </c>
    </row>
    <row r="11" spans="3:10" ht="16.5" customHeight="1">
      <c r="C11" s="109"/>
      <c r="D11" s="110"/>
      <c r="E11" s="20"/>
      <c r="F11" s="103" t="s">
        <v>114</v>
      </c>
      <c r="G11" s="103"/>
      <c r="H11" s="103"/>
      <c r="I11" s="103"/>
      <c r="J11" s="104"/>
    </row>
    <row r="12" spans="3:10" ht="4.5" customHeight="1"/>
  </sheetData>
  <mergeCells count="4">
    <mergeCell ref="C3:J3"/>
    <mergeCell ref="F11:J11"/>
    <mergeCell ref="C4:C8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M22" sqref="M22"/>
    </sheetView>
  </sheetViews>
  <sheetFormatPr defaultColWidth="9" defaultRowHeight="15"/>
  <sheetData/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H9"/>
  <sheetViews>
    <sheetView showGridLines="0" zoomScale="80" zoomScaleNormal="80" zoomScaleSheetLayoutView="70" workbookViewId="0">
      <pane ySplit="5" topLeftCell="A6" activePane="bottomLeft" state="frozen"/>
      <selection pane="bottomLeft" activeCell="F31" sqref="F31"/>
    </sheetView>
  </sheetViews>
  <sheetFormatPr defaultColWidth="9" defaultRowHeight="1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5703125" customWidth="1"/>
    <col min="6" max="6" width="41" customWidth="1"/>
    <col min="7" max="7" width="23.140625" customWidth="1"/>
    <col min="8" max="8" width="21.42578125" customWidth="1"/>
  </cols>
  <sheetData>
    <row r="1" spans="2:8" ht="10.5" customHeight="1"/>
    <row r="2" spans="2:8" ht="6" customHeight="1"/>
    <row r="3" spans="2:8" ht="9" customHeight="1"/>
    <row r="4" spans="2:8" ht="21.75" customHeight="1">
      <c r="B4" s="111" t="s">
        <v>7</v>
      </c>
      <c r="C4" s="112" t="s">
        <v>8</v>
      </c>
      <c r="D4" s="112" t="s">
        <v>10</v>
      </c>
      <c r="E4" s="113" t="s">
        <v>115</v>
      </c>
      <c r="F4" s="115" t="s">
        <v>116</v>
      </c>
      <c r="G4" s="115" t="s">
        <v>30</v>
      </c>
      <c r="H4" s="117" t="s">
        <v>31</v>
      </c>
    </row>
    <row r="5" spans="2:8" ht="45" customHeight="1">
      <c r="B5" s="93"/>
      <c r="C5" s="94"/>
      <c r="D5" s="94"/>
      <c r="E5" s="114"/>
      <c r="F5" s="116"/>
      <c r="G5" s="116"/>
      <c r="H5" s="118"/>
    </row>
    <row r="6" spans="2:8" s="1" customFormat="1" ht="45">
      <c r="B6" s="2">
        <v>1</v>
      </c>
      <c r="C6" s="3" t="str">
        <f>IF('Planilha de Gestão de Riscos'!B8=0,"",'Planilha de Gestão de Riscos'!B8)</f>
        <v>Programa restaurante universitário - PRORU</v>
      </c>
      <c r="D6" s="3" t="str">
        <f>IF('Planilha de Gestão de Riscos'!D8=0,"",'Planilha de Gestão de Riscos'!D8)</f>
        <v>Suspensão do fornecimento de alimentação para os estudantes universitários</v>
      </c>
      <c r="E6" s="3" t="str">
        <f>IF('Planilha de Gestão de Riscos'!K8=0,"",'Planilha de Gestão de Riscos'!K8)</f>
        <v>risco médio</v>
      </c>
      <c r="F6" s="3" t="str">
        <f>IF('Planilha de Gestão de Riscos'!S8=0,"",'Planilha de Gestão de Riscos'!S8)</f>
        <v>monitorar o risco.</v>
      </c>
      <c r="G6" s="3" t="str">
        <f>IF('Planilha de Gestão de Riscos'!T8=0,"",'Planilha de Gestão de Riscos'!T8)</f>
        <v>SAEST</v>
      </c>
      <c r="H6" s="4" t="str">
        <f>IF('Planilha de Gestão de Riscos'!U8=0,"",'Planilha de Gestão de Riscos'!U8)</f>
        <v>Contínuo</v>
      </c>
    </row>
    <row r="7" spans="2:8" s="1" customFormat="1" ht="30">
      <c r="B7" s="2">
        <v>2</v>
      </c>
      <c r="C7" s="3" t="str">
        <f>IF('Planilha de Gestão de Riscos'!B9=0,"",'Planilha de Gestão de Riscos'!B9)</f>
        <v>Programa Permanência - Ppermanência</v>
      </c>
      <c r="D7" s="3" t="str">
        <f>IF('Planilha de Gestão de Riscos'!D9=0,"",'Planilha de Gestão de Riscos'!D9)</f>
        <v>Suspensão do pagamento dos auxílios financeiros</v>
      </c>
      <c r="E7" s="3" t="str">
        <f>IF('Planilha de Gestão de Riscos'!K9=0,"",'Planilha de Gestão de Riscos'!K9)</f>
        <v>risco médio</v>
      </c>
      <c r="F7" s="3" t="str">
        <f>IF('Planilha de Gestão de Riscos'!S9=0,"",'Planilha de Gestão de Riscos'!S9)</f>
        <v>monitorar o risco.</v>
      </c>
      <c r="G7" s="3" t="str">
        <f>IF('Planilha de Gestão de Riscos'!T9=0,"",'Planilha de Gestão de Riscos'!T9)</f>
        <v>SAEST</v>
      </c>
      <c r="H7" s="4" t="str">
        <f>IF('Planilha de Gestão de Riscos'!U9=0,"",'Planilha de Gestão de Riscos'!U9)</f>
        <v>Contínuo</v>
      </c>
    </row>
    <row r="8" spans="2:8" s="1" customFormat="1" ht="45">
      <c r="B8" s="2">
        <v>3</v>
      </c>
      <c r="C8" s="3" t="str">
        <f>IF('Planilha de Gestão de Riscos'!B10=0,"",'Planilha de Gestão de Riscos'!B10)</f>
        <v>Programa Estudante Saudável - PES</v>
      </c>
      <c r="D8" s="3" t="str">
        <f>IF('Planilha de Gestão de Riscos'!D10=0,"",'Planilha de Gestão de Riscos'!D10)</f>
        <v>Suspensão dos serviços</v>
      </c>
      <c r="E8" s="3" t="str">
        <f>IF('Planilha de Gestão de Riscos'!K10=0,"",'Planilha de Gestão de Riscos'!K10)</f>
        <v>risco médio</v>
      </c>
      <c r="F8" s="3" t="str">
        <f>IF('Planilha de Gestão de Riscos'!S10=0,"",'Planilha de Gestão de Riscos'!S10)</f>
        <v>monitorar o risco.</v>
      </c>
      <c r="G8" s="3" t="str">
        <f>IF('Planilha de Gestão de Riscos'!T10=0,"",'Planilha de Gestão de Riscos'!T10)</f>
        <v>SAEST</v>
      </c>
      <c r="H8" s="4" t="str">
        <f>IF('Planilha de Gestão de Riscos'!U10=0,"",'Planilha de Gestão de Riscos'!U10)</f>
        <v>Contínuo</v>
      </c>
    </row>
    <row r="9" spans="2:8" s="1" customFormat="1" ht="30">
      <c r="B9" s="5">
        <v>4</v>
      </c>
      <c r="C9" s="6" t="str">
        <f>IF('Planilha de Gestão de Riscos'!B11=0,"",'Planilha de Gestão de Riscos'!B11)</f>
        <v>Programa de Apoio a Infraestrutura Acessível - INFRAcessível</v>
      </c>
      <c r="D9" s="6" t="str">
        <f>IF('Planilha de Gestão de Riscos'!D11=0,"",'Planilha de Gestão de Riscos'!D11)</f>
        <v>Suspensão dos serviços</v>
      </c>
      <c r="E9" s="6" t="str">
        <f>IF('Planilha de Gestão de Riscos'!K11=0,"",'Planilha de Gestão de Riscos'!K11)</f>
        <v>risco médio</v>
      </c>
      <c r="F9" s="6" t="str">
        <f>IF('Planilha de Gestão de Riscos'!S11=0,"",'Planilha de Gestão de Riscos'!S11)</f>
        <v>monitorar o risco.</v>
      </c>
      <c r="G9" s="6" t="str">
        <f>IF('Planilha de Gestão de Riscos'!T11=0,"",'Planilha de Gestão de Riscos'!T11)</f>
        <v>SAEST</v>
      </c>
      <c r="H9" s="7" t="str">
        <f>IF('Planilha de Gestão de Riscos'!U11=0,"",'Planilha de Gestão de Riscos'!U11)</f>
        <v>Contínuo</v>
      </c>
    </row>
  </sheetData>
  <mergeCells count="7">
    <mergeCell ref="G4:G5"/>
    <mergeCell ref="H4:H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scale="3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Samia Mota Da Silva</dc:creator>
  <cp:lastModifiedBy>samia.silva</cp:lastModifiedBy>
  <dcterms:created xsi:type="dcterms:W3CDTF">2006-09-25T12:47:00Z</dcterms:created>
  <dcterms:modified xsi:type="dcterms:W3CDTF">2023-06-20T12:58:16Z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7256CAD28BEC436382D0CF4FAA0292AF</vt:lpwstr>
  </property>
  <property fmtid="{D5CDD505-2E9C-101B-9397-08002B2CF9AE}" pid="3" name="KSOProductBuildVer">
    <vt:lpwstr>1046-11.2.0.11214</vt:lpwstr>
  </property>
</Properties>
</file>